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独立站\中文站\船期表\"/>
    </mc:Choice>
  </mc:AlternateContent>
  <bookViews>
    <workbookView windowWidth="20750" windowHeight="10480" tabRatio="964" activeTab="1"/>
  </bookViews>
  <sheets>
    <sheet name="中美海运船期表" sheetId="82" r:id="rId1"/>
    <sheet name="中英海运船期表" sheetId="83" r:id="rId2"/>
    <sheet name="渠道汇总" sheetId="70" state="hidden" r:id="rId3"/>
    <sheet name="锁仓服务" sheetId="80" state="hidden" r:id="rId4"/>
    <sheet name="西雅图卡派" sheetId="68" state="hidden" r:id="rId5"/>
    <sheet name="美东极速达十二仓" sheetId="50" state="hidden" r:id="rId6"/>
    <sheet name="休斯顿直航线" sheetId="48" state="hidden" r:id="rId7"/>
    <sheet name="上海合德快船20天" sheetId="54" state="hidden" r:id="rId8"/>
    <sheet name="EMC定提18天" sheetId="38" state="hidden" r:id="rId9"/>
    <sheet name="华东快船18天" sheetId="64" state="hidden" r:id="rId10"/>
    <sheet name="上海EXX快船17天" sheetId="46" state="hidden" r:id="rId11"/>
    <sheet name="美森极速达12天提" sheetId="53" state="hidden" r:id="rId12"/>
  </sheets>
  <definedNames>
    <definedName name="_xlnm._FilterDatabase" localSheetId="2" hidden="1">渠道汇总!$A$1:$R$1288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<sst xmlns="http://schemas.openxmlformats.org/spreadsheetml/2006/main" count="18770" uniqueCount="1030">
  <si>
    <t>云汐国际物流中美海运船期表</t>
  </si>
  <si>
    <t>渠道</t>
  </si>
  <si>
    <t>装柜地址</t>
  </si>
  <si>
    <t>截单时间</t>
  </si>
  <si>
    <t>预计开船</t>
  </si>
  <si>
    <t>船期</t>
  </si>
  <si>
    <t>预计到港日期</t>
  </si>
  <si>
    <t>起运港</t>
  </si>
  <si>
    <t>目的港</t>
  </si>
  <si>
    <t>船司</t>
  </si>
  <si>
    <t>船名航次</t>
  </si>
  <si>
    <t>美森正班</t>
  </si>
  <si>
    <t>华东/华南</t>
  </si>
  <si>
    <t>10/10周六下午</t>
  </si>
  <si>
    <t>宁波</t>
  </si>
  <si>
    <t>长滩</t>
  </si>
  <si>
    <t>美森</t>
  </si>
  <si>
    <t>LURLINE 104E</t>
  </si>
  <si>
    <t>美西快速达</t>
  </si>
  <si>
    <t>洛杉矶</t>
  </si>
  <si>
    <t>CMA</t>
  </si>
  <si>
    <t>CMA CGM NEW JERSEY EXX0A0E19</t>
  </si>
  <si>
    <t>以星快船
华东快船
美西稳速达
美东快速达
美西以星捷达</t>
  </si>
  <si>
    <t>盐田</t>
  </si>
  <si>
    <t>ZIM</t>
  </si>
  <si>
    <t>Colorado (ZB8) / 20 / E</t>
  </si>
  <si>
    <t>Pelican I (ZP1) / 17 / E</t>
  </si>
  <si>
    <t>南沙</t>
  </si>
  <si>
    <t>合德</t>
  </si>
  <si>
    <t>HOOGE / 2605E</t>
  </si>
  <si>
    <t>上海</t>
  </si>
  <si>
    <t>POSEN / 2609E</t>
  </si>
  <si>
    <t>OA组合/OA拆柜/OA整柜</t>
  </si>
  <si>
    <t>CMA CGM COLUMBA / AAS2 / PRA0K0E19</t>
  </si>
  <si>
    <t>EMC</t>
  </si>
  <si>
    <t>EVER MAGUS / AAS3 / 1476E</t>
  </si>
  <si>
    <t>COSCO</t>
  </si>
  <si>
    <t>CSCL STAR
/SEA3/093E</t>
  </si>
  <si>
    <t>OOCL</t>
  </si>
  <si>
    <t>OOCL ASIA / CEN / 199E</t>
  </si>
  <si>
    <t>EVER FOCUS
/AAC2/1243E</t>
  </si>
  <si>
    <t>CSCL SOUTH CHINA SEA / AAC / 085E</t>
  </si>
  <si>
    <t>COSCO PORTUGAL / AAC4 / 085E</t>
  </si>
  <si>
    <t>盐田特惠整柜卡派
特惠组合卡派
慢线卡派</t>
  </si>
  <si>
    <t>MSC</t>
  </si>
  <si>
    <t>MSC HAMBURG / FV639N</t>
  </si>
  <si>
    <t>MSC JADE / FV640N</t>
  </si>
  <si>
    <t>YML</t>
  </si>
  <si>
    <t>YM UTILITY (0104E)</t>
  </si>
  <si>
    <t>ONE</t>
  </si>
  <si>
    <t>NYK VEGA (0088E)</t>
  </si>
  <si>
    <t>MSk</t>
  </si>
  <si>
    <t>Cisnes 641E</t>
  </si>
  <si>
    <t>MSC JEWEL / GO640N</t>
  </si>
  <si>
    <t>MSC DARLENE / GO641N</t>
  </si>
  <si>
    <t>HMM</t>
  </si>
  <si>
    <t>HMM TURQUOISE / PS6 / 0012E</t>
  </si>
  <si>
    <t>YM UNIFORMITY / PS4 / 0086E</t>
  </si>
  <si>
    <t>MSC DARLENE / GO642N</t>
  </si>
  <si>
    <t>美东特惠-卡派</t>
  </si>
  <si>
    <t>纽约</t>
  </si>
  <si>
    <t>MSC KATRINA / GU641W</t>
  </si>
  <si>
    <t>HMM AMETHYST / EC1 / 0012E</t>
  </si>
  <si>
    <t>MSC QINGDAO / GE641E</t>
  </si>
  <si>
    <t>美东整柜卡派
美东拆柜卡派</t>
  </si>
  <si>
    <t>ZIM MOUNT VINSON / 12E</t>
  </si>
  <si>
    <t>CMA CGM ARGENTINA
/AWE7/CBX0A0E19</t>
  </si>
  <si>
    <t>EVER MERCY / AWE3 / 1380E</t>
  </si>
  <si>
    <t>10/12周一下午</t>
  </si>
  <si>
    <t>OOCL LAVENDER / AWE4 / 004E</t>
  </si>
  <si>
    <t>COSCO SHIPPING AZALEA / AWE2 / 037E</t>
  </si>
  <si>
    <t>EVER FULL / AWE1 / 1288E</t>
  </si>
  <si>
    <t>EVER LEGEND
/AWE1/1287E</t>
  </si>
  <si>
    <t>芝加哥卡派</t>
  </si>
  <si>
    <t>华南/华东</t>
  </si>
  <si>
    <t>洛杉矶转铁路10天到芝加哥</t>
  </si>
  <si>
    <t>15天</t>
  </si>
  <si>
    <t>洛杉矶转铁路13天到芝加哥</t>
  </si>
  <si>
    <t>14天</t>
  </si>
  <si>
    <t>17天</t>
  </si>
  <si>
    <t>长滩转铁路13天到芝加哥</t>
  </si>
  <si>
    <t>12天</t>
  </si>
  <si>
    <t>16天</t>
  </si>
  <si>
    <t>萨凡纳卡派</t>
  </si>
  <si>
    <t>萨凡纳</t>
  </si>
  <si>
    <t>休斯顿卡派</t>
  </si>
  <si>
    <t>休斯顿</t>
  </si>
  <si>
    <t>OOCL ROTTERDAM / GME / 167E</t>
  </si>
  <si>
    <t>Gsl Sofia (AEK)/25/E</t>
  </si>
  <si>
    <t>CMA CGM AIDA / GME2 / PX3080E19</t>
  </si>
  <si>
    <t>OOCL ROTTERDAM
/GME/167E</t>
  </si>
  <si>
    <t>CMA CGM AIDA / GME2 / PX3080E</t>
  </si>
  <si>
    <t>美东海铁快线</t>
  </si>
  <si>
    <t>华南</t>
  </si>
  <si>
    <t>洛杉矶转铁路纽约13天</t>
  </si>
  <si>
    <t>各船官网暂定航线船期，如有变更再行通知，开船到港时间以实际为准</t>
  </si>
  <si>
    <t>云汐国际物流中英海运船期表</t>
  </si>
  <si>
    <t>英国海运</t>
  </si>
  <si>
    <t>东莞</t>
  </si>
  <si>
    <t>10/9 周五下午</t>
  </si>
  <si>
    <t>31天</t>
  </si>
  <si>
    <t>费利克斯托港</t>
  </si>
  <si>
    <t>GDYNIA 011W</t>
  </si>
  <si>
    <t>义乌</t>
  </si>
  <si>
    <t>10/13 周二下午</t>
  </si>
  <si>
    <t>46天</t>
  </si>
  <si>
    <t>ZEEBRUGGE 011 W</t>
  </si>
  <si>
    <t>仓码+渠道</t>
  </si>
  <si>
    <t>仓码</t>
  </si>
  <si>
    <t>分区</t>
  </si>
  <si>
    <t>华南按KG</t>
  </si>
  <si>
    <t>华南按方算不包税</t>
  </si>
  <si>
    <t>华南按方算包税</t>
  </si>
  <si>
    <t>华东按kg</t>
  </si>
  <si>
    <t>华东按方不包税</t>
  </si>
  <si>
    <t>华东按方包税</t>
  </si>
  <si>
    <t>起收重</t>
  </si>
  <si>
    <t>华南按kg代码</t>
  </si>
  <si>
    <t>华南按方不代码</t>
  </si>
  <si>
    <t>华南按方代码</t>
  </si>
  <si>
    <t>华东按kg代码</t>
  </si>
  <si>
    <t>华东按方代码</t>
  </si>
  <si>
    <t>参考时效</t>
  </si>
  <si>
    <t>ONT8</t>
  </si>
  <si>
    <t>COSCO整柜直送（保舱保柜）</t>
  </si>
  <si>
    <t>ONT8 LAX9 LGB8 SBD1</t>
  </si>
  <si>
    <t>12KG/1cbm</t>
  </si>
  <si>
    <t>COC-6</t>
  </si>
  <si>
    <t>COC-01</t>
  </si>
  <si>
    <t>COC-02</t>
  </si>
  <si>
    <t>YWCOC-6</t>
  </si>
  <si>
    <t>YWCOC-01</t>
  </si>
  <si>
    <t>YWCOC-02</t>
  </si>
  <si>
    <t>22-26天左右</t>
  </si>
  <si>
    <t>LAX9</t>
  </si>
  <si>
    <t>LGB8</t>
  </si>
  <si>
    <t>SBD1</t>
  </si>
  <si>
    <t>POC1</t>
  </si>
  <si>
    <t>POC1 POC2 POC3</t>
  </si>
  <si>
    <t>POC2</t>
  </si>
  <si>
    <t>POC3</t>
  </si>
  <si>
    <t>LAS1</t>
  </si>
  <si>
    <t>LAS1 VGT2</t>
  </si>
  <si>
    <t>VGT2</t>
  </si>
  <si>
    <t>GYR2</t>
  </si>
  <si>
    <t>GYR2 GYR3</t>
  </si>
  <si>
    <t>GYR3</t>
  </si>
  <si>
    <t>IUSW</t>
  </si>
  <si>
    <t>SMF3 SCK4 IUSW</t>
  </si>
  <si>
    <t>SMF3</t>
  </si>
  <si>
    <t>SCK4</t>
  </si>
  <si>
    <t>GEU2</t>
  </si>
  <si>
    <t>GEU2 GEU3 MIT2</t>
  </si>
  <si>
    <t>GEU3</t>
  </si>
  <si>
    <t>MIT2</t>
  </si>
  <si>
    <t>OA整柜直送</t>
  </si>
  <si>
    <t>TP-6</t>
  </si>
  <si>
    <t>TP-01</t>
  </si>
  <si>
    <t>TP-02</t>
  </si>
  <si>
    <t>YWTP-6</t>
  </si>
  <si>
    <t>YWTP-01</t>
  </si>
  <si>
    <t>YWTP-02</t>
  </si>
  <si>
    <t>特惠整柜直送</t>
  </si>
  <si>
    <t>MX-6</t>
  </si>
  <si>
    <t>MX-01</t>
  </si>
  <si>
    <t>MX-02</t>
  </si>
  <si>
    <t>YMX-6</t>
  </si>
  <si>
    <t>YMX-01</t>
  </si>
  <si>
    <t>YMX-02</t>
  </si>
  <si>
    <t>35-45天左右</t>
  </si>
  <si>
    <t>GEU2 GEU3  MIT2</t>
  </si>
  <si>
    <t>洛杉矶OA组合</t>
  </si>
  <si>
    <t>ONT8 LGB8 SBD1 LAX9 POC1
POC2  POC3 WM-LAX1 WM-LAX2T</t>
  </si>
  <si>
    <t>21KG+/1CBM+</t>
  </si>
  <si>
    <t>MZLA-6</t>
  </si>
  <si>
    <t>MZLA-01</t>
  </si>
  <si>
    <t>MZLA-02</t>
  </si>
  <si>
    <t>YWMZ-6</t>
  </si>
  <si>
    <t>YWMZ-01</t>
  </si>
  <si>
    <t>YWMZ-02</t>
  </si>
  <si>
    <t>23-28天左右</t>
  </si>
  <si>
    <t>21KG/1CBM</t>
  </si>
  <si>
    <t>LAS1 VGT2 GYR3 GYR2 SMF3 SCK4 GEU2 GEU3 MIT2 QXY8 PSP3 TCY1 TCY2 FAT2 MCC1 IUSW IUTE QZZ7</t>
  </si>
  <si>
    <t>25-30天左右</t>
  </si>
  <si>
    <t>QXY8</t>
  </si>
  <si>
    <t>PSP3</t>
  </si>
  <si>
    <t>TCY1</t>
  </si>
  <si>
    <t>TCY2</t>
  </si>
  <si>
    <t>FAT2</t>
  </si>
  <si>
    <t>MCC1</t>
  </si>
  <si>
    <t>IUTE</t>
  </si>
  <si>
    <t>QZZ7</t>
  </si>
  <si>
    <t>ABQ2</t>
  </si>
  <si>
    <t>SNA4</t>
  </si>
  <si>
    <t>SNA4 SBD2 LGB6 IUSJ IUSP PSP3</t>
  </si>
  <si>
    <t>SBD2</t>
  </si>
  <si>
    <t>LGB6</t>
  </si>
  <si>
    <t>IUSJ</t>
  </si>
  <si>
    <t>IUSP</t>
  </si>
  <si>
    <t>FTW1</t>
  </si>
  <si>
    <t>FTW1 FTW5 SAT4 AMA1 IAH3  DEN8 BJC1</t>
  </si>
  <si>
    <t>28-30天左右</t>
  </si>
  <si>
    <t>FTW5</t>
  </si>
  <si>
    <t>SAT4</t>
  </si>
  <si>
    <t>IAH3</t>
  </si>
  <si>
    <t>DEN8</t>
  </si>
  <si>
    <t>BJC1</t>
  </si>
  <si>
    <t>MEM1</t>
  </si>
  <si>
    <t>MEM1 IND9 MDW2 FWA4 MQJ1 PSC2 BNA6</t>
  </si>
  <si>
    <t>28-33天左右</t>
  </si>
  <si>
    <t>IND9</t>
  </si>
  <si>
    <t>MDW2</t>
  </si>
  <si>
    <t>FWA4</t>
  </si>
  <si>
    <t>MQJ1</t>
  </si>
  <si>
    <t>PSC2</t>
  </si>
  <si>
    <t>洛杉矶特惠组合</t>
  </si>
  <si>
    <t>THLA-6</t>
  </si>
  <si>
    <t>THLA-01</t>
  </si>
  <si>
    <t>THLA-02</t>
  </si>
  <si>
    <t>YTH-6</t>
  </si>
  <si>
    <t>YTH-01</t>
  </si>
  <si>
    <t>YTH-02</t>
  </si>
  <si>
    <t>30-35天左右</t>
  </si>
  <si>
    <t>SNA4 SBD2 LGB6  PSP3 IUSJ IUSP</t>
  </si>
  <si>
    <t>33-35天左右</t>
  </si>
  <si>
    <t>SCK1</t>
  </si>
  <si>
    <t>奥克兰整柜</t>
  </si>
  <si>
    <t>SMF3 SCK1 SCK4 SCK8 TCY2</t>
  </si>
  <si>
    <t>12KG/1CBM</t>
  </si>
  <si>
    <t>OAK-6</t>
  </si>
  <si>
    <t>OAK-01</t>
  </si>
  <si>
    <t>OAK-02</t>
  </si>
  <si>
    <t>YWOAK-6</t>
  </si>
  <si>
    <t>YWOAK-01</t>
  </si>
  <si>
    <t>YWOAK-02</t>
  </si>
  <si>
    <t>25-30天送仓</t>
  </si>
  <si>
    <t>SCK8</t>
  </si>
  <si>
    <t>MCE1</t>
  </si>
  <si>
    <t>MCE1 SMF6</t>
  </si>
  <si>
    <t>SMF6</t>
  </si>
  <si>
    <t>奥克兰组合</t>
  </si>
  <si>
    <t>SMF3 OAK3 SJC7 SCK1 SCK3 SCK4 SCK8 TCY1 TCY2</t>
  </si>
  <si>
    <t>OAKCG-6</t>
  </si>
  <si>
    <t>OAKCG-01</t>
  </si>
  <si>
    <t>YWOAKCG-6</t>
  </si>
  <si>
    <t>YWOAKCG-01</t>
  </si>
  <si>
    <t>YWOAKCG-02</t>
  </si>
  <si>
    <t>OAK3</t>
  </si>
  <si>
    <t>SCK3</t>
  </si>
  <si>
    <t>MCE1 SMF7</t>
  </si>
  <si>
    <t>SMF7</t>
  </si>
  <si>
    <t>SMF6 HLI2 MCC1</t>
  </si>
  <si>
    <t>HLI2</t>
  </si>
  <si>
    <t>RNO4</t>
  </si>
  <si>
    <t>RNO4 FAT2</t>
  </si>
  <si>
    <t>33-38天送仓</t>
  </si>
  <si>
    <t>PDX7</t>
  </si>
  <si>
    <t>PSC2 GEG2 BFI3</t>
  </si>
  <si>
    <t>GEG2</t>
  </si>
  <si>
    <t>35-40天送仓</t>
  </si>
  <si>
    <t>BFI3</t>
  </si>
  <si>
    <t>芝加哥整柜</t>
  </si>
  <si>
    <t>ZJG-11</t>
  </si>
  <si>
    <t>ZJG-12</t>
  </si>
  <si>
    <t>ZJG-13</t>
  </si>
  <si>
    <t>YWZJG-11</t>
  </si>
  <si>
    <t>YWZJG-12</t>
  </si>
  <si>
    <t>YWZJG-13</t>
  </si>
  <si>
    <t>32-35天左右</t>
  </si>
  <si>
    <t>ORD2</t>
  </si>
  <si>
    <t>33-38天左右</t>
  </si>
  <si>
    <t>35-40天左右</t>
  </si>
  <si>
    <t>芝加哥组合</t>
  </si>
  <si>
    <t>MDW2 MDW6 MDW8 MDW9
ORD2 IGQ2 RFD2 WM-ORD1S</t>
  </si>
  <si>
    <t>ZJG-6</t>
  </si>
  <si>
    <t>ZJG-01</t>
  </si>
  <si>
    <t>ZJG-02</t>
  </si>
  <si>
    <t>YZJG-6</t>
  </si>
  <si>
    <t>YZJG-01</t>
  </si>
  <si>
    <t>YZJG-02</t>
  </si>
  <si>
    <t>MDW6</t>
  </si>
  <si>
    <t>MDW9</t>
  </si>
  <si>
    <t>IGQ2</t>
  </si>
  <si>
    <t>RFD2</t>
  </si>
  <si>
    <t>MDW8</t>
  </si>
  <si>
    <t>WM-ORD1S</t>
  </si>
  <si>
    <t>IND2</t>
  </si>
  <si>
    <t>IND2 IND9 MQJ1 FWA4 STL4 IND5 JVL1
WM-IND2T WM-IND2 WM-IND2N WM-IND3</t>
  </si>
  <si>
    <t>STL4</t>
  </si>
  <si>
    <t>IND5</t>
  </si>
  <si>
    <t>JVL1</t>
  </si>
  <si>
    <t>WM-IND2T</t>
  </si>
  <si>
    <t>WM-IND2</t>
  </si>
  <si>
    <t>WM-IND2N</t>
  </si>
  <si>
    <t>WM-IND3</t>
  </si>
  <si>
    <t>DET1</t>
  </si>
  <si>
    <t>DET1 DET2 CMH2 CMH3 TOL3</t>
  </si>
  <si>
    <t>DET2</t>
  </si>
  <si>
    <t>CMH2</t>
  </si>
  <si>
    <t>CMH3</t>
  </si>
  <si>
    <t>TOL3</t>
  </si>
  <si>
    <t>FOE1</t>
  </si>
  <si>
    <t>FOE1 MCI1 MKC4 STL3 
MEM1 MCI4 IMO1
WM-MCI1n WM-KY1、WM-KS1</t>
  </si>
  <si>
    <t>MCI1</t>
  </si>
  <si>
    <t>MKC4</t>
  </si>
  <si>
    <t>STL3</t>
  </si>
  <si>
    <t>WM-KY1</t>
  </si>
  <si>
    <t>WM-KS1</t>
  </si>
  <si>
    <t>WM-MCI1n</t>
  </si>
  <si>
    <t>MCI4</t>
  </si>
  <si>
    <t>IMO1</t>
  </si>
  <si>
    <t>JAX3</t>
  </si>
  <si>
    <t>萨凡纳组合</t>
  </si>
  <si>
    <t>JAX3 MGE3 XLX6 CLT2 CLT3 MGE1 IGA3 XCH2
WM-ATL3 WM-ATL1</t>
  </si>
  <si>
    <t>SAV-6</t>
  </si>
  <si>
    <t>SAV-01</t>
  </si>
  <si>
    <t>SAV-02</t>
  </si>
  <si>
    <t>YWSAV-6</t>
  </si>
  <si>
    <t>YWSAV-01</t>
  </si>
  <si>
    <t>YWSAV-02</t>
  </si>
  <si>
    <t>40-45天左右</t>
  </si>
  <si>
    <t>MGE3</t>
  </si>
  <si>
    <t>XLX6</t>
  </si>
  <si>
    <t>CLT2</t>
  </si>
  <si>
    <t>CLT3</t>
  </si>
  <si>
    <t>MGE1</t>
  </si>
  <si>
    <t>IGA3</t>
  </si>
  <si>
    <t>XCH2</t>
  </si>
  <si>
    <t>WM-ATL3</t>
  </si>
  <si>
    <t>WM-ATL1</t>
  </si>
  <si>
    <t>IUSR</t>
  </si>
  <si>
    <t>IUSR RYY2 GSO1 
WM-ATL2 INC1</t>
  </si>
  <si>
    <t>RYY2</t>
  </si>
  <si>
    <t>GOS1</t>
  </si>
  <si>
    <t>WM-ATL2</t>
  </si>
  <si>
    <t>INC1</t>
  </si>
  <si>
    <t>TPA6</t>
  </si>
  <si>
    <t>TPA6 MCO2 TPA3 TPA2 PBI3 MCO1 CHA2 BNA6  XPB2 RDU2 
 WM-MCO1</t>
  </si>
  <si>
    <t>43-48天左右</t>
  </si>
  <si>
    <t>MCO2</t>
  </si>
  <si>
    <t>TPA3</t>
  </si>
  <si>
    <t>TPA2</t>
  </si>
  <si>
    <t>PBI3</t>
  </si>
  <si>
    <t>MCO1</t>
  </si>
  <si>
    <t>CHA2</t>
  </si>
  <si>
    <t>BNA6</t>
  </si>
  <si>
    <t>XPB2</t>
  </si>
  <si>
    <t>RDU2</t>
  </si>
  <si>
    <t>WM-MCO1</t>
  </si>
  <si>
    <t>PBI2</t>
  </si>
  <si>
    <t>PBI2 HSV1 HSV2  BNA2
MEM8 IMS1 XMI3
WM-BNA1S</t>
  </si>
  <si>
    <t>HSV1</t>
  </si>
  <si>
    <t>HSV2</t>
  </si>
  <si>
    <t>BNA2</t>
  </si>
  <si>
    <t xml:space="preserve">
MEM8</t>
  </si>
  <si>
    <t>IMS1</t>
  </si>
  <si>
    <t xml:space="preserve">XMI3
</t>
  </si>
  <si>
    <t>WM-BNA1S</t>
  </si>
  <si>
    <t>HOU8</t>
  </si>
  <si>
    <t>休斯顿组合</t>
  </si>
  <si>
    <t>HOU8  IAH3</t>
  </si>
  <si>
    <t>HOU-6</t>
  </si>
  <si>
    <t>HOU-01</t>
  </si>
  <si>
    <t>HOU-02</t>
  </si>
  <si>
    <t>YHOU-6</t>
  </si>
  <si>
    <t>YHOU-01</t>
  </si>
  <si>
    <t>YHOU-02</t>
  </si>
  <si>
    <t>FTW1 FTW5 SAT1 FTW2 IUSF  DFW6 SAT6 SAT4 IUTH</t>
  </si>
  <si>
    <t>SAT1</t>
  </si>
  <si>
    <t>FTW2</t>
  </si>
  <si>
    <t>IUSF</t>
  </si>
  <si>
    <t>DFW6</t>
  </si>
  <si>
    <t>DAL3</t>
  </si>
  <si>
    <t>IUTH</t>
  </si>
  <si>
    <t>MEM1  LFT1 AMA1
OKC2 LIT2 ICT2 FOE1</t>
  </si>
  <si>
    <t>38-43天左右</t>
  </si>
  <si>
    <t>LFT1</t>
  </si>
  <si>
    <t>OKC2</t>
  </si>
  <si>
    <t>LIT2</t>
  </si>
  <si>
    <t>ICT2</t>
  </si>
  <si>
    <t>ITX3</t>
  </si>
  <si>
    <t>ABE8</t>
  </si>
  <si>
    <t>美东海铁</t>
  </si>
  <si>
    <t>ABE8 TEB9 ACY2 TEB4</t>
  </si>
  <si>
    <t>-</t>
  </si>
  <si>
    <t>21KG/1cbm</t>
  </si>
  <si>
    <t>ZNY-6</t>
  </si>
  <si>
    <t>ZNY-01</t>
  </si>
  <si>
    <t>ZNY-02</t>
  </si>
  <si>
    <t>TEB9</t>
  </si>
  <si>
    <t>ACY2</t>
  </si>
  <si>
    <t>TEB4</t>
  </si>
  <si>
    <t>AVP1</t>
  </si>
  <si>
    <t>AVP1 AVP9 SWF2</t>
  </si>
  <si>
    <t>AVP9</t>
  </si>
  <si>
    <t>SWF2</t>
  </si>
  <si>
    <t>ALB1</t>
  </si>
  <si>
    <t>HIA1 LBE1 MDT4 ALB1 BWI5</t>
  </si>
  <si>
    <t>BWI5</t>
  </si>
  <si>
    <t>MDT4</t>
  </si>
  <si>
    <t>LBE1</t>
  </si>
  <si>
    <t>HIA1</t>
  </si>
  <si>
    <t>XLX1</t>
  </si>
  <si>
    <t>RMN3 BWI4 BOS7 ORF2 XLX1</t>
  </si>
  <si>
    <t>RMN3</t>
  </si>
  <si>
    <t>ORF2</t>
  </si>
  <si>
    <t>BOS7</t>
  </si>
  <si>
    <t>BWI4</t>
  </si>
  <si>
    <t>CLT2 RDU2 TOL3 CLT3 XLX6</t>
  </si>
  <si>
    <t>PBI3 RFD2</t>
  </si>
  <si>
    <t>TEB6</t>
  </si>
  <si>
    <t>美东纽约</t>
  </si>
  <si>
    <t>TEB6 ABE8 TEB9 ACY2
TEB3 TEB4 XEW5 ABE4</t>
  </si>
  <si>
    <t>MDOA-6</t>
  </si>
  <si>
    <t>MDOA-01</t>
  </si>
  <si>
    <t>MDOA-02</t>
  </si>
  <si>
    <t>YMOA-6</t>
  </si>
  <si>
    <t>YMOA-01</t>
  </si>
  <si>
    <t>YMOA-02</t>
  </si>
  <si>
    <t>TEB3</t>
  </si>
  <si>
    <t>XEW5</t>
  </si>
  <si>
    <t>ABE4</t>
  </si>
  <si>
    <t>AVP1 AVP9 HEA2  SWF1 SWF2 PHL4 HEA2</t>
  </si>
  <si>
    <t>HEA2</t>
  </si>
  <si>
    <t>SWF1</t>
  </si>
  <si>
    <t>38-42天左右</t>
  </si>
  <si>
    <t>PHL4</t>
  </si>
  <si>
    <t>BDL6</t>
  </si>
  <si>
    <t>BDL6 ALB1 PHL6 MDT1 MDT2 DCA1 
BWI5 ILG1 MDT4 LBE1 HIA1 PHL7</t>
  </si>
  <si>
    <t>PHL6</t>
  </si>
  <si>
    <t>MDT1</t>
  </si>
  <si>
    <t>DCA1</t>
  </si>
  <si>
    <t>ILG1</t>
  </si>
  <si>
    <t>MDT2</t>
  </si>
  <si>
    <t>PHL7</t>
  </si>
  <si>
    <t>XLX1 RMN3 CHO1 ORF2 IUST IUSL PIT2 BOS7 XRI3 BWI4</t>
  </si>
  <si>
    <t>CHO1</t>
  </si>
  <si>
    <t>IUST</t>
  </si>
  <si>
    <t>IUSL</t>
  </si>
  <si>
    <t>PIT2</t>
  </si>
  <si>
    <t>XRI3</t>
  </si>
  <si>
    <t>XLX6 IUSR RDU2 CLT3 CLT2 AKR1 TOL3 INC1</t>
  </si>
  <si>
    <t>AKR1</t>
  </si>
  <si>
    <t>MDW2 MDW6 MDW8 MDW9 ORD2 IGQ2
 RFD2 RYY2 CMH2 CMH3</t>
  </si>
  <si>
    <t>TPA2 MCO2 TPA3 MCO1 PBI2 PBI3 TMB8</t>
  </si>
  <si>
    <t>40-50天左右</t>
  </si>
  <si>
    <t>美东特惠</t>
  </si>
  <si>
    <r>
      <rPr>
        <sz val="14"/>
        <color rgb="FF000000"/>
        <rFont val="宋体"/>
        <charset val="134"/>
      </rPr>
      <t xml:space="preserve">TEB6 ABE8 TEB9 ACY2
TEB3 TEB4 XEW5 </t>
    </r>
    <r>
      <rPr>
        <sz val="14"/>
        <color rgb="FFFF0000"/>
        <rFont val="宋体"/>
        <charset val="134"/>
      </rPr>
      <t>ABE4</t>
    </r>
  </si>
  <si>
    <t>MDTH-6</t>
  </si>
  <si>
    <t>MDTH-01</t>
  </si>
  <si>
    <t>MDTH-02</t>
  </si>
  <si>
    <t>YMTH-6</t>
  </si>
  <si>
    <t>YMTH-01</t>
  </si>
  <si>
    <t>YMTH-02</t>
  </si>
  <si>
    <t>38-42天送仓</t>
  </si>
  <si>
    <t>40-45天送仓</t>
  </si>
  <si>
    <t>XLX6 IUSR RDU2  CLT3 CLT2 AKR1 TOL3 INC1</t>
  </si>
  <si>
    <t>40-50天送仓</t>
  </si>
  <si>
    <t>43-48天送仓</t>
  </si>
  <si>
    <t>45-50天送仓</t>
  </si>
  <si>
    <t>直航美东拆柜</t>
  </si>
  <si>
    <t>*</t>
  </si>
  <si>
    <t>50KG/1CBM</t>
  </si>
  <si>
    <t>YTCMDK6</t>
  </si>
  <si>
    <t>YTCMDK01</t>
  </si>
  <si>
    <t>YTCMDK02</t>
  </si>
  <si>
    <t>YW-YTCMDK6</t>
  </si>
  <si>
    <t>YW-YTCMDK01</t>
  </si>
  <si>
    <t>YW-YTCMDK02</t>
  </si>
  <si>
    <t>35-40天</t>
  </si>
  <si>
    <t>TTN2</t>
  </si>
  <si>
    <t>EWR5</t>
  </si>
  <si>
    <t>EWR4</t>
  </si>
  <si>
    <t>EWR6</t>
  </si>
  <si>
    <t>EWR7</t>
  </si>
  <si>
    <t>EWR9</t>
  </si>
  <si>
    <t>LGA9</t>
  </si>
  <si>
    <t>ACY1</t>
  </si>
  <si>
    <t>ABE3</t>
  </si>
  <si>
    <t>AVP3</t>
  </si>
  <si>
    <t>PHL5</t>
  </si>
  <si>
    <t>RDG1</t>
  </si>
  <si>
    <t>ABE5</t>
  </si>
  <si>
    <t>ABE2</t>
  </si>
  <si>
    <t>38-42天</t>
  </si>
  <si>
    <t>JFK8</t>
  </si>
  <si>
    <t>JFK2</t>
  </si>
  <si>
    <t>CMH6</t>
  </si>
  <si>
    <t>CMH7</t>
  </si>
  <si>
    <t>DCA6</t>
  </si>
  <si>
    <t>BWI2</t>
  </si>
  <si>
    <t>HGR6</t>
  </si>
  <si>
    <t>HGR2</t>
  </si>
  <si>
    <t>PHL1</t>
  </si>
  <si>
    <t>PHL3</t>
  </si>
  <si>
    <t>40-45天</t>
  </si>
  <si>
    <t>BDL2</t>
  </si>
  <si>
    <t>BDL3</t>
  </si>
  <si>
    <t>BOS4</t>
  </si>
  <si>
    <t>BOS6</t>
  </si>
  <si>
    <t>BOS8</t>
  </si>
  <si>
    <t>BWI1</t>
  </si>
  <si>
    <t>RIC2</t>
  </si>
  <si>
    <t>XPH1</t>
  </si>
  <si>
    <t>KRB2</t>
  </si>
  <si>
    <t>RIC1</t>
  </si>
  <si>
    <t>RIC3</t>
  </si>
  <si>
    <t>GSO1</t>
  </si>
  <si>
    <t>RDU1</t>
  </si>
  <si>
    <t>CLT4</t>
  </si>
  <si>
    <t>CLT6</t>
  </si>
  <si>
    <t>GSP1</t>
  </si>
  <si>
    <t>CAE1</t>
  </si>
  <si>
    <t>XUSE</t>
  </si>
  <si>
    <t>IND4</t>
  </si>
  <si>
    <t>MQJ2</t>
  </si>
  <si>
    <t>SDF8</t>
  </si>
  <si>
    <t>STL6</t>
  </si>
  <si>
    <t>RFD4</t>
  </si>
  <si>
    <t>MCI3</t>
  </si>
  <si>
    <t>CHA1</t>
  </si>
  <si>
    <t>MQY1</t>
  </si>
  <si>
    <t>ATL8</t>
  </si>
  <si>
    <t>XHH3</t>
  </si>
  <si>
    <t>IMI1</t>
  </si>
  <si>
    <t>DTW3</t>
  </si>
  <si>
    <t>MEM2</t>
  </si>
  <si>
    <t>MEM8</t>
  </si>
  <si>
    <t>JAX2</t>
  </si>
  <si>
    <t>TPA1</t>
  </si>
  <si>
    <t>DMI3</t>
  </si>
  <si>
    <t>MIA1</t>
  </si>
  <si>
    <t>TMB8</t>
  </si>
  <si>
    <t>WM-PHL2n</t>
  </si>
  <si>
    <t>WM-PHL1s</t>
  </si>
  <si>
    <t>WM-Phl4n</t>
  </si>
  <si>
    <t>WM-PHL5s</t>
  </si>
  <si>
    <t>WM-NJ1</t>
  </si>
  <si>
    <t>WM-NJ3</t>
  </si>
  <si>
    <t>WM-NJ3T</t>
  </si>
  <si>
    <t>WM-CVG1n</t>
  </si>
  <si>
    <t>WM-MEM1s</t>
  </si>
  <si>
    <t>WM-ORD1s</t>
  </si>
  <si>
    <t>WM-IND1</t>
  </si>
  <si>
    <t>WM-BNA1s</t>
  </si>
  <si>
    <t>TikTok-(NJ)</t>
  </si>
  <si>
    <t>TikTok-(PA)</t>
  </si>
  <si>
    <t>TikTok-IN</t>
  </si>
  <si>
    <t>TikTok-IL</t>
  </si>
  <si>
    <t>48 Station Road Cranbury, NJ 08512</t>
  </si>
  <si>
    <t>C/O 2125 Gateway Blvd, Hebron, KY 41048</t>
  </si>
  <si>
    <t>Erlanger, KY 41018</t>
  </si>
  <si>
    <t>美东3仓</t>
  </si>
  <si>
    <t>谷仓美东8号仓</t>
  </si>
  <si>
    <t>美国新泽西1仓</t>
  </si>
  <si>
    <t>谷仓美东5号仓</t>
  </si>
  <si>
    <t>易达云美东10仓</t>
  </si>
  <si>
    <t>美东2号仓</t>
  </si>
  <si>
    <t>美东11号仓</t>
  </si>
  <si>
    <t>美东15号仓</t>
  </si>
  <si>
    <t>美东16号仓</t>
  </si>
  <si>
    <t>美东18号仓</t>
  </si>
  <si>
    <t>美东南1号仓</t>
  </si>
  <si>
    <t>美东快速达</t>
  </si>
  <si>
    <t>CLT2 CLT3 TPA2 TPA3 TPA6 JAX3  RYY2 GSP1 GSO1 XLX6 RDU2 RDU4</t>
  </si>
  <si>
    <t>MNY-6</t>
  </si>
  <si>
    <t>MNY-01</t>
  </si>
  <si>
    <t>MNY-02</t>
  </si>
  <si>
    <t>YMNY-6</t>
  </si>
  <si>
    <t>YMNY-02</t>
  </si>
  <si>
    <t>ABE8 TEB6 TEB9 ACY2 TTN2 ABE3 ABE4 AVP1 AVP3 AVP9 ILG1 TEB3 TEB4 ACY1 SWF1 SWF2 XEW5</t>
  </si>
  <si>
    <t>PHL5 PHL6 MDT1 MDT4 ORF2 RIC1 RIC3 RMN3 CHO1 BWI4 ALB1 XLX1 MDT2 DCA6 HGR2 HGR6 BOS7</t>
  </si>
  <si>
    <t>美东整柜</t>
  </si>
  <si>
    <t>ABE3 ABE4 ABE8 ACY2 TEB9</t>
  </si>
  <si>
    <t>MDTP-6</t>
  </si>
  <si>
    <t>MDTP-01</t>
  </si>
  <si>
    <t>MDTP-02</t>
  </si>
  <si>
    <t>YWMDTP-6</t>
  </si>
  <si>
    <t>YWMDTP-01</t>
  </si>
  <si>
    <t>YWMDTP-02</t>
  </si>
  <si>
    <t>美森限时达</t>
  </si>
  <si>
    <t>ONT8 LGB8 SBD1 LAX9 POC2 POC1 POC3 WM-LAX1 WM-LAX2T</t>
  </si>
  <si>
    <t>DSDK6</t>
  </si>
  <si>
    <t>DSDK01</t>
  </si>
  <si>
    <t>DSDK02</t>
  </si>
  <si>
    <t>YWDSDK6</t>
  </si>
  <si>
    <t>YWDSDK01</t>
  </si>
  <si>
    <t>YWDSDK02</t>
  </si>
  <si>
    <t>15-18天签收</t>
  </si>
  <si>
    <t>LAS1 VGT2 GYR3 GYR2 SMF3 SCK4 GEU2 GEU3  MIT2 QXY8 PSP3 TCY1 TCY2 MCC1 QZZ7
FAT2</t>
  </si>
  <si>
    <t>16-20天签收</t>
  </si>
  <si>
    <t>18-23天签收</t>
  </si>
  <si>
    <t>IUSJ IUSP PSP3</t>
  </si>
  <si>
    <t>FTW1 IAH3</t>
  </si>
  <si>
    <t>JBK6</t>
  </si>
  <si>
    <t>JBK01</t>
  </si>
  <si>
    <t>JBK02</t>
  </si>
  <si>
    <t>YWJBK6</t>
  </si>
  <si>
    <t>YWJBK01</t>
  </si>
  <si>
    <t>YWJBK02</t>
  </si>
  <si>
    <t>17-20天签收</t>
  </si>
  <si>
    <t>LAS1 VGT2 GYR3 GYR2 SMF3 SCK4 GEU2 GEU3 MIT2 QXY8 PSP3 TCY1 TCY2 MCC1 QZZ7  FAT2</t>
  </si>
  <si>
    <t>17-21天签收</t>
  </si>
  <si>
    <t>20-25天签收</t>
  </si>
  <si>
    <t>FTW1 IAH3 BJC1</t>
  </si>
  <si>
    <t>美西以星</t>
  </si>
  <si>
    <t>YXKC-6</t>
  </si>
  <si>
    <t>YXKC-01</t>
  </si>
  <si>
    <t>YXKC-02</t>
  </si>
  <si>
    <t>HDKC-6</t>
  </si>
  <si>
    <t>HDKC-01</t>
  </si>
  <si>
    <t>HDKC-02</t>
  </si>
  <si>
    <t>LAS1 VGT2 GYR3 GYR2 SMF3 SCK4 GEU2 GEU3 MIT2 QXY8 PSP3 TCY1 TCY2 MCC1 QZZ7 FAT2</t>
  </si>
  <si>
    <t>美西合德</t>
  </si>
  <si>
    <t>HD-1</t>
  </si>
  <si>
    <t>HD-2</t>
  </si>
  <si>
    <t>HD-3</t>
  </si>
  <si>
    <t>美西以星捷达
（以星带托）</t>
  </si>
  <si>
    <t>YXJD-6</t>
  </si>
  <si>
    <t>YXJD-01</t>
  </si>
  <si>
    <t>YXJD-02</t>
  </si>
  <si>
    <t>LAS1 VGT2 GYR3 GYR2 SMF3 SCK4 GEU2 GEU3 MIT2 QXY8 PSP3 TCY1 TCY2 MCC1 QZZ7
FAT2</t>
  </si>
  <si>
    <t>盐田OA拆柜</t>
  </si>
  <si>
    <t>21KG/0.5CBM</t>
  </si>
  <si>
    <t>YTMK6</t>
  </si>
  <si>
    <t>YTMK02</t>
  </si>
  <si>
    <t>YW-YTMK6</t>
  </si>
  <si>
    <t>YW-YTMK02</t>
  </si>
  <si>
    <t>20-23天签收</t>
  </si>
  <si>
    <t>25-30天左右签收</t>
  </si>
  <si>
    <t>XLX7</t>
  </si>
  <si>
    <t>ONT2</t>
  </si>
  <si>
    <t>ONT6</t>
  </si>
  <si>
    <t>ONT9</t>
  </si>
  <si>
    <t>LGB9</t>
  </si>
  <si>
    <t>IUSQ</t>
  </si>
  <si>
    <t>PHX6</t>
  </si>
  <si>
    <t>LAX1</t>
  </si>
  <si>
    <t>LAX2</t>
  </si>
  <si>
    <t>IUTI</t>
  </si>
  <si>
    <t>LAS6</t>
  </si>
  <si>
    <t>GEU5</t>
  </si>
  <si>
    <t>PHX5</t>
  </si>
  <si>
    <t>PHX7</t>
  </si>
  <si>
    <t>SJC7</t>
  </si>
  <si>
    <t>QXY5</t>
  </si>
  <si>
    <t>SLC2</t>
  </si>
  <si>
    <t>SLC3</t>
  </si>
  <si>
    <t>PDX6</t>
  </si>
  <si>
    <t>AMA1</t>
  </si>
  <si>
    <t>DEN2</t>
  </si>
  <si>
    <t>30-35天左右签收</t>
  </si>
  <si>
    <t>SAV3</t>
  </si>
  <si>
    <t>ABQ1</t>
  </si>
  <si>
    <t>LAN2</t>
  </si>
  <si>
    <t>特惠拆柜</t>
  </si>
  <si>
    <t>MSKK6</t>
  </si>
  <si>
    <t>MSK02</t>
  </si>
  <si>
    <t>YMSKK6</t>
  </si>
  <si>
    <t>YMSK02</t>
  </si>
  <si>
    <t>33-38天左右签收</t>
  </si>
  <si>
    <t>38-43天左右签收</t>
  </si>
  <si>
    <t>美西以星&amp;合德拆柜</t>
  </si>
  <si>
    <t>YXKC-3</t>
  </si>
  <si>
    <t>YXKC-8</t>
  </si>
  <si>
    <t>WYXKC-3</t>
  </si>
  <si>
    <t>WYXKC-8</t>
  </si>
  <si>
    <t>25-30天签收</t>
  </si>
  <si>
    <t>美森限时达拆柜</t>
  </si>
  <si>
    <t>MSZB-1</t>
  </si>
  <si>
    <t>MSZB-2</t>
  </si>
  <si>
    <t>YWMS-1</t>
  </si>
  <si>
    <t>YWMS-2</t>
  </si>
  <si>
    <t>19-23天签收</t>
  </si>
  <si>
    <t xml:space="preserve"> </t>
  </si>
  <si>
    <t>梁鑫国际货运代理有限公司</t>
  </si>
  <si>
    <t>总仓库地址:东莞市清溪镇大埔村东源路8号 欣鼎三厂A3栋（导航：梁鑫国际东莞清溪总仓）11：30-24:00</t>
  </si>
  <si>
    <t>福永仓库地址:深圳市宝安区沙井街道亚华实业1栋1楼101-108(梁鑫国际）10:30-22:30（周天无人值班）</t>
  </si>
  <si>
    <t>广州仓库地址:广州市白云区人和镇西成村西成工业区兴业路4号2栋一楼  12:30-22:30（周天无人值班）</t>
  </si>
  <si>
    <t>坂田仓库地址：深圳市龙岗坂田街道上雪科技园东区9号E栋102（梁鑫国际）12:30-22:30（周天无人值班）</t>
  </si>
  <si>
    <t>上海仓地址：上海市宝山区东太东路833号  联系人电话：15660096657</t>
  </si>
  <si>
    <t>义乌仓地址：浙江省金华市金东区广顺南街与集贤路交叉路口R2三楼 梁鑫国际（金义仓）10:00-20:00（周天无人值班）</t>
  </si>
  <si>
    <t>序号</t>
  </si>
  <si>
    <t>下单渠道</t>
  </si>
  <si>
    <t>OA锁仓-卡派 【OA统配】</t>
  </si>
  <si>
    <t>区    域</t>
  </si>
  <si>
    <t>华南交货</t>
  </si>
  <si>
    <t>华东交货</t>
  </si>
  <si>
    <t>送仓时间</t>
  </si>
  <si>
    <r>
      <rPr>
        <b/>
        <sz val="12"/>
        <rFont val="宋体"/>
        <charset val="134"/>
      </rPr>
      <t xml:space="preserve">参考时效
</t>
    </r>
    <r>
      <rPr>
        <sz val="12"/>
        <rFont val="宋体"/>
        <charset val="134"/>
      </rPr>
      <t>（开船第二天起算）</t>
    </r>
  </si>
  <si>
    <t>备注</t>
  </si>
  <si>
    <t>渠    道</t>
  </si>
  <si>
    <t>按KG材积除6000</t>
  </si>
  <si>
    <t>按方算不包税</t>
  </si>
  <si>
    <t>按方算包税</t>
  </si>
  <si>
    <t>渠道代码</t>
  </si>
  <si>
    <t>SLA-6</t>
  </si>
  <si>
    <t>SLA-01</t>
  </si>
  <si>
    <t>SLA-02</t>
  </si>
  <si>
    <t>YWLA-6</t>
  </si>
  <si>
    <t>YWLA-01</t>
  </si>
  <si>
    <t>YWLA-02</t>
  </si>
  <si>
    <t>同组合内最多2个仓
合并报关</t>
  </si>
  <si>
    <t>仓库代码</t>
  </si>
  <si>
    <t>21KG+</t>
  </si>
  <si>
    <t>1CBM+</t>
  </si>
  <si>
    <t>ABQ2 PSC2</t>
  </si>
  <si>
    <t>3-7天送仓</t>
  </si>
  <si>
    <r>
      <rPr>
        <b/>
        <sz val="16"/>
        <color rgb="FF000000"/>
        <rFont val="宋体"/>
        <charset val="134"/>
      </rPr>
      <t>OA普船直航LA清提拆送</t>
    </r>
    <r>
      <rPr>
        <sz val="16"/>
        <color rgb="FFFF0000"/>
        <rFont val="宋体"/>
        <charset val="134"/>
      </rPr>
      <t xml:space="preserve">
锁仓渠道货物到海外仓后，预约亚马逊上门自提派送
注意：PO进入接收状态后就不能转仓，一个FBA号不能分票发货</t>
    </r>
  </si>
  <si>
    <t>FAT2 LAS6 LGB4 LGB6 PHX5 SBD2 MCE1 SJC7 SMF6 SNA4</t>
  </si>
  <si>
    <t>RDU2 XMI3</t>
  </si>
  <si>
    <t>7-10天送仓</t>
  </si>
  <si>
    <t>IGQ2 JVL1 MDW6 MKC4 ORD2 STL3 STL4 FOE1</t>
  </si>
  <si>
    <t>5-7天送仓</t>
  </si>
  <si>
    <t>GEG2 PDX7 SLC2</t>
  </si>
  <si>
    <t>AMA1 HOU8 FTW5 ICT2 OKC2 SAT4</t>
  </si>
  <si>
    <r>
      <rPr>
        <b/>
        <sz val="14"/>
        <color rgb="FF000000"/>
        <rFont val="宋体"/>
        <charset val="134"/>
      </rPr>
      <t>自税渠道需要按货值30%申报申报，申报不低于167美金/方；</t>
    </r>
    <r>
      <rPr>
        <sz val="14"/>
        <color rgb="FFFF0000"/>
        <rFont val="宋体"/>
        <charset val="134"/>
      </rPr>
      <t>拦截350美金/票；单独报关RMB350/票；一达通报关RMB500/票；按方入仓费RMB40/票。</t>
    </r>
  </si>
  <si>
    <t>产品附加费说明</t>
  </si>
  <si>
    <t>1.竹制品，木制品必须要做商检1000rmb/票（周六周天提供资料＋300rmb/票）</t>
  </si>
  <si>
    <r>
      <rPr>
        <sz val="12"/>
        <rFont val="宋体"/>
        <charset val="134"/>
      </rPr>
      <t>2.按方算渠道入仓费40RMB/票；按方渠道</t>
    </r>
    <r>
      <rPr>
        <sz val="12"/>
        <color rgb="FFFF0000"/>
        <rFont val="宋体"/>
        <charset val="134"/>
      </rPr>
      <t>敏感货加收335/方</t>
    </r>
    <r>
      <rPr>
        <sz val="12"/>
        <rFont val="宋体"/>
        <charset val="134"/>
      </rPr>
      <t>（特殊产品清关费）；</t>
    </r>
  </si>
  <si>
    <r>
      <rPr>
        <sz val="12"/>
        <rFont val="宋体"/>
        <charset val="134"/>
      </rPr>
      <t>3.不包税渠道开船后之后更改清关资料</t>
    </r>
    <r>
      <rPr>
        <sz val="12"/>
        <color rgb="FFFF0000"/>
        <rFont val="宋体"/>
        <charset val="134"/>
      </rPr>
      <t>+100usd/票</t>
    </r>
    <r>
      <rPr>
        <sz val="12"/>
        <rFont val="宋体"/>
        <charset val="134"/>
      </rPr>
      <t>；</t>
    </r>
  </si>
  <si>
    <r>
      <rPr>
        <sz val="12"/>
        <rFont val="宋体"/>
        <charset val="134"/>
      </rPr>
      <t>4.不包税渠道货物申报</t>
    </r>
    <r>
      <rPr>
        <sz val="12"/>
        <color rgb="FFFF0000"/>
        <rFont val="宋体"/>
        <charset val="134"/>
      </rPr>
      <t>不得低于实际货值的65%</t>
    </r>
    <r>
      <rPr>
        <sz val="12"/>
        <rFont val="宋体"/>
        <charset val="134"/>
      </rPr>
      <t>，由于低申报产生的后果由客户承担；</t>
    </r>
  </si>
  <si>
    <r>
      <rPr>
        <sz val="12"/>
        <rFont val="宋体"/>
        <charset val="134"/>
      </rPr>
      <t>5.按方算渠道进位制保留小数点后一位，</t>
    </r>
    <r>
      <rPr>
        <sz val="12"/>
        <color rgb="FFFF0000"/>
        <rFont val="宋体"/>
        <charset val="134"/>
      </rPr>
      <t>例如2.31进位为2.4</t>
    </r>
    <r>
      <rPr>
        <sz val="12"/>
        <rFont val="宋体"/>
        <charset val="134"/>
      </rPr>
      <t>；</t>
    </r>
  </si>
  <si>
    <r>
      <rPr>
        <sz val="12"/>
        <rFont val="宋体"/>
        <charset val="134"/>
      </rPr>
      <t>6.商业地址&amp;沃尔玛仓库</t>
    </r>
    <r>
      <rPr>
        <sz val="12"/>
        <color rgb="FFFF0000"/>
        <rFont val="宋体"/>
        <charset val="134"/>
      </rPr>
      <t>(无附加）</t>
    </r>
    <r>
      <rPr>
        <sz val="12"/>
        <rFont val="宋体"/>
        <charset val="134"/>
      </rPr>
      <t>；私人住宅地址</t>
    </r>
    <r>
      <rPr>
        <sz val="12"/>
        <color rgb="FFFF0000"/>
        <rFont val="宋体"/>
        <charset val="134"/>
      </rPr>
      <t>+2RMB/KG</t>
    </r>
    <r>
      <rPr>
        <sz val="12"/>
        <rFont val="宋体"/>
        <charset val="134"/>
      </rPr>
      <t>；【偏远费用与地址费用叠加】。</t>
    </r>
  </si>
  <si>
    <r>
      <rPr>
        <sz val="12"/>
        <rFont val="宋体"/>
        <charset val="134"/>
      </rPr>
      <t>7.亚马逊偏远</t>
    </r>
    <r>
      <rPr>
        <sz val="12"/>
        <color rgb="FFFF0000"/>
        <rFont val="宋体"/>
        <charset val="134"/>
      </rPr>
      <t>+25rmb/件，</t>
    </r>
    <r>
      <rPr>
        <sz val="12"/>
        <rFont val="宋体"/>
        <charset val="134"/>
      </rPr>
      <t>非FBA偏远地址</t>
    </r>
    <r>
      <rPr>
        <sz val="12"/>
        <color rgb="FFFF0000"/>
        <rFont val="宋体"/>
        <charset val="134"/>
      </rPr>
      <t>+35rmb/件</t>
    </r>
    <r>
      <rPr>
        <sz val="12"/>
        <rFont val="宋体"/>
        <charset val="134"/>
      </rPr>
      <t xml:space="preserve"> 超级偏远所有地址</t>
    </r>
    <r>
      <rPr>
        <sz val="12"/>
        <color rgb="FFFF0000"/>
        <rFont val="宋体"/>
        <charset val="134"/>
      </rPr>
      <t>+65rmb/件</t>
    </r>
  </si>
  <si>
    <t>8.所有渠道非我司原因造成的退仓收取25RMB/方的退仓费；</t>
  </si>
  <si>
    <t>9.所有渠道预留仓位，周五晚之前没来也没有提前告诉我司取消位置收取300/方空仓费；</t>
  </si>
  <si>
    <r>
      <rPr>
        <sz val="12"/>
        <rFont val="宋体"/>
        <charset val="134"/>
      </rPr>
      <t>10.所有渠道单票货物</t>
    </r>
    <r>
      <rPr>
        <sz val="12"/>
        <color rgb="FFFF0000"/>
        <rFont val="宋体"/>
        <charset val="134"/>
      </rPr>
      <t>不得超过5个品名</t>
    </r>
    <r>
      <rPr>
        <sz val="12"/>
        <rFont val="宋体"/>
        <charset val="134"/>
      </rPr>
      <t>，超出品名</t>
    </r>
    <r>
      <rPr>
        <sz val="12"/>
        <color rgb="FFFF0000"/>
        <rFont val="宋体"/>
        <charset val="134"/>
      </rPr>
      <t>按30RMB/个</t>
    </r>
    <r>
      <rPr>
        <sz val="12"/>
        <rFont val="宋体"/>
        <charset val="134"/>
      </rPr>
      <t>收取费用；</t>
    </r>
  </si>
  <si>
    <r>
      <rPr>
        <sz val="12"/>
        <rFont val="宋体"/>
        <charset val="134"/>
      </rPr>
      <t>11.不包税渠道如遇海关查验，由此可能产生仓租柜租，杂费等，每个柜子根据客户发货量平均分摊(查验费</t>
    </r>
    <r>
      <rPr>
        <sz val="12"/>
        <color rgb="FFFF0000"/>
        <rFont val="宋体"/>
        <charset val="134"/>
      </rPr>
      <t>按65CBM均摊</t>
    </r>
    <r>
      <rPr>
        <sz val="12"/>
        <rFont val="宋体"/>
        <charset val="134"/>
      </rPr>
      <t>)，由发件人支付（实报实销）；</t>
    </r>
  </si>
  <si>
    <r>
      <rPr>
        <sz val="12"/>
        <rFont val="宋体"/>
        <charset val="134"/>
      </rPr>
      <t>12.</t>
    </r>
    <r>
      <rPr>
        <sz val="12"/>
        <color rgb="FFFF0000"/>
        <rFont val="宋体"/>
        <charset val="134"/>
      </rPr>
      <t>单独报关+350RMB</t>
    </r>
    <r>
      <rPr>
        <sz val="12"/>
        <rFont val="宋体"/>
        <charset val="134"/>
      </rPr>
      <t>/票，</t>
    </r>
    <r>
      <rPr>
        <sz val="12"/>
        <color rgb="FFFF0000"/>
        <rFont val="宋体"/>
        <charset val="134"/>
      </rPr>
      <t>一达通报关+500RMB</t>
    </r>
    <r>
      <rPr>
        <sz val="12"/>
        <rFont val="宋体"/>
        <charset val="134"/>
      </rPr>
      <t>/票，品名多产生</t>
    </r>
    <r>
      <rPr>
        <sz val="12"/>
        <color rgb="FFFF0000"/>
        <rFont val="宋体"/>
        <charset val="134"/>
      </rPr>
      <t>续页费100RMB/页</t>
    </r>
    <r>
      <rPr>
        <sz val="12"/>
        <rFont val="宋体"/>
        <charset val="134"/>
      </rPr>
      <t>。</t>
    </r>
  </si>
  <si>
    <t>13.所有渠道若因收件人临时更改派送地址所产生的更改地址等费用，需寄件人承担（以我司账单为准），请客户交货出单时务必填写准确的收件人地址信息；</t>
  </si>
  <si>
    <t>14.地址附加费以UPS实际账单通知为准，1年内通知补收提供均为有效。（包括:偏远账单，国外退件账单，关税账单，住宅费账单，更改地址费账单等）</t>
  </si>
  <si>
    <t>货物相关规格</t>
  </si>
  <si>
    <t>1.出卡派规格要求（只针对纸箱货）</t>
  </si>
  <si>
    <r>
      <rPr>
        <sz val="12"/>
        <rFont val="宋体"/>
        <charset val="134"/>
      </rPr>
      <t>2.任意一边</t>
    </r>
    <r>
      <rPr>
        <sz val="12"/>
        <color rgb="FFFF0000"/>
        <rFont val="宋体"/>
        <charset val="134"/>
      </rPr>
      <t>超过</t>
    </r>
    <r>
      <rPr>
        <sz val="12"/>
        <color rgb="FFFF0000"/>
        <rFont val="Calibri"/>
        <charset val="134"/>
      </rPr>
      <t>120cm</t>
    </r>
    <r>
      <rPr>
        <sz val="12"/>
        <color rgb="FFFF0000"/>
        <rFont val="宋体"/>
        <charset val="134"/>
      </rPr>
      <t>且小于</t>
    </r>
    <r>
      <rPr>
        <sz val="12"/>
        <color rgb="FFFF0000"/>
        <rFont val="Calibri"/>
        <charset val="134"/>
      </rPr>
      <t>140cm</t>
    </r>
    <r>
      <rPr>
        <sz val="12"/>
        <color rgb="FFFF0000"/>
        <rFont val="宋体"/>
        <charset val="134"/>
      </rPr>
      <t>，</t>
    </r>
    <r>
      <rPr>
        <sz val="12"/>
        <color rgb="FFFF0000"/>
        <rFont val="Calibri"/>
        <charset val="134"/>
      </rPr>
      <t>+</t>
    </r>
    <r>
      <rPr>
        <sz val="12"/>
        <color rgb="FFFF0000"/>
        <rFont val="宋体"/>
        <charset val="134"/>
      </rPr>
      <t>收附加费：</t>
    </r>
    <r>
      <rPr>
        <sz val="12"/>
        <color rgb="FFFF0000"/>
        <rFont val="Calibri"/>
        <charset val="134"/>
      </rPr>
      <t xml:space="preserve">1/kg   </t>
    </r>
    <r>
      <rPr>
        <sz val="12"/>
        <rFont val="Calibri"/>
        <charset val="134"/>
      </rPr>
      <t xml:space="preserve"> 120cm≤</t>
    </r>
    <r>
      <rPr>
        <sz val="12"/>
        <rFont val="宋体"/>
        <charset val="134"/>
      </rPr>
      <t>最长边＜</t>
    </r>
    <r>
      <rPr>
        <sz val="12"/>
        <rFont val="Calibri"/>
        <charset val="134"/>
      </rPr>
      <t>140cm</t>
    </r>
  </si>
  <si>
    <r>
      <rPr>
        <sz val="12"/>
        <rFont val="宋体"/>
        <charset val="134"/>
      </rPr>
      <t>3.单个边</t>
    </r>
    <r>
      <rPr>
        <sz val="12"/>
        <color rgb="FFFF0000"/>
        <rFont val="宋体"/>
        <charset val="134"/>
      </rPr>
      <t>超过</t>
    </r>
    <r>
      <rPr>
        <sz val="12"/>
        <color rgb="FFFF0000"/>
        <rFont val="Calibri"/>
        <charset val="134"/>
      </rPr>
      <t>140</t>
    </r>
    <r>
      <rPr>
        <sz val="12"/>
        <color rgb="FFFF0000"/>
        <rFont val="宋体"/>
        <charset val="134"/>
      </rPr>
      <t>且小于</t>
    </r>
    <r>
      <rPr>
        <sz val="12"/>
        <color rgb="FFFF0000"/>
        <rFont val="Calibri"/>
        <charset val="134"/>
      </rPr>
      <t>200cm</t>
    </r>
    <r>
      <rPr>
        <sz val="12"/>
        <color rgb="FFFF0000"/>
        <rFont val="宋体"/>
        <charset val="134"/>
      </rPr>
      <t>，</t>
    </r>
    <r>
      <rPr>
        <sz val="12"/>
        <color rgb="FFFF0000"/>
        <rFont val="Calibri"/>
        <charset val="134"/>
      </rPr>
      <t>+</t>
    </r>
    <r>
      <rPr>
        <sz val="12"/>
        <color rgb="FFFF0000"/>
        <rFont val="宋体"/>
        <charset val="134"/>
      </rPr>
      <t>收附加费：</t>
    </r>
    <r>
      <rPr>
        <sz val="12"/>
        <color rgb="FFFF0000"/>
        <rFont val="Calibri"/>
        <charset val="134"/>
      </rPr>
      <t xml:space="preserve">2/kg  </t>
    </r>
    <r>
      <rPr>
        <sz val="12"/>
        <rFont val="Calibri"/>
        <charset val="134"/>
      </rPr>
      <t xml:space="preserve">  140cm≤</t>
    </r>
    <r>
      <rPr>
        <sz val="12"/>
        <rFont val="宋体"/>
        <charset val="134"/>
      </rPr>
      <t>最长边＜</t>
    </r>
    <r>
      <rPr>
        <sz val="12"/>
        <rFont val="Calibri"/>
        <charset val="134"/>
      </rPr>
      <t>200cm</t>
    </r>
  </si>
  <si>
    <r>
      <rPr>
        <sz val="12"/>
        <rFont val="宋体"/>
        <charset val="134"/>
      </rPr>
      <t>4.单边超过</t>
    </r>
    <r>
      <rPr>
        <sz val="12"/>
        <rFont val="Calibri"/>
        <charset val="134"/>
      </rPr>
      <t>200cm</t>
    </r>
    <r>
      <rPr>
        <sz val="12"/>
        <rFont val="宋体"/>
        <charset val="134"/>
      </rPr>
      <t>单独咨询</t>
    </r>
  </si>
  <si>
    <t>5.非纸箱货卡板货 需要单独咨询</t>
  </si>
  <si>
    <t>赔偿规则</t>
  </si>
  <si>
    <t>1.在运输过程中如货物丢失或者未交UPS后丢失的货物，并经我司确认丢失的，按照申报价值赔偿最高不超40元/KG 且不退运费赔偿。</t>
  </si>
  <si>
    <t>2、UPS交仓后，如出现漏扫描的情况，无延时赔付。UPS索赔申请，需在Lable Created 60天内，如超60天，我司会协助向UPS开查，但不给予赔偿。</t>
  </si>
  <si>
    <t>3、卡派服务，签收后超过60个日然日，由于FBA货件编码失效，导致ISA失效，故无法受理提供ISA和赔付。</t>
  </si>
  <si>
    <t>4.UPS提取后整箱丢失按照UPS赔偿标准每票最高不超过100USD。(非整箱丢失内装物缺少, 不予赔偿)。</t>
  </si>
  <si>
    <t>5.在运输过程中如货物丢失或者未提供POD后丢失的货物，并经我司确认丢失的，按照申报价值赔偿最高不超40元/KG 且不退运费赔偿。</t>
  </si>
  <si>
    <t>6.已提供完整的POD后，不接受索赔；POD不完整的，有未上架产品，我司可提供相关证明，协助处理；(非整箱丢失内装物缺少, 不予赔偿)。</t>
  </si>
  <si>
    <t>7.特别申明以下情况不受理赔偿:如因侵权问题， 我司不承担任何责任并且保留追究发件人因此带来对我司的损失的赔偿;
（1）如货物没有按照实际价值申报、侵犯知识产权、当地禁止进口等原因而导致的海关扣货，此情况不在赔偿范围之内，我司只是协助发件人提供清关文件;
（2）如因客户货物本身质量问题以及涉及到具体的认证问题等，均不受理赔偿; 
（3）如遇战争，自然灾害等不可抗力因素除导致货物破坏或灭失，不受理赔偿; 
（4）在运输过程中如遇到航班延误等引起的总体时效延误，均不受理赔偿;
（5）产品数量缺少、损坏不受理赔偿;
（6）易碎品不接受任何损坏赔偿。</t>
  </si>
  <si>
    <t>8.如亚马逊拒收货件,私人地址拒收货物，产生的退回运费以及其他任何额外费用，客人自理。因客户产品问题导致海关扣关，我司会负责协助清关处理，但不承担任何责任。
如果产品地址问题的账单，例如UPS自动更正地址的账单，发件人需无条件支付(单证制单错误除外）</t>
  </si>
  <si>
    <t>9.FBA货物每件货物需贴2个以上合格的FBA标签,外箱和内装货物上必须有原产地标签made in china,如无该标签,导致美国扣关，退回产生的一切费用和责任由发件人承担。</t>
  </si>
  <si>
    <t>10.由于产品本身专利或知识产权问题产生扣关，货物退回等后续问题由客户承担，我司保留追究的权力。</t>
  </si>
  <si>
    <t>11.FDA类产品，海关可能会查验。由于客户提供错误的FDA ID. 产生扣关，关税，货物退回等后续问题由客户承担，我司并保留追究的权力。</t>
  </si>
  <si>
    <t>12.目的地派送时偶尔会有未扫描到的情况，如申请货物丢失索赔，亚马逊货件需提供当天亚马逊后台上架记录截图（带上右下角时间）证明，否则无法受理。</t>
  </si>
  <si>
    <t>13.非亚马逊货件丢失需在签收前向UPS索要丢失证明（备案号），否则无法受理；</t>
  </si>
  <si>
    <t>14.赔偿申请需要带有公章的赔偿确认函，否则我司不做处理。</t>
  </si>
  <si>
    <t>广州仓库地址:广州市白云区人和镇江长公路214号4-6号门 （梁鑫国际） 12:30-22:30（周天无人值班）</t>
  </si>
  <si>
    <t>西雅图-组合卡派 【OA统配】</t>
  </si>
  <si>
    <t>签收时效参考
（开船后）</t>
  </si>
  <si>
    <t>SEA-6</t>
  </si>
  <si>
    <t>SEA-01</t>
  </si>
  <si>
    <t>SEA-02</t>
  </si>
  <si>
    <t>12KG+</t>
  </si>
  <si>
    <t>BFI3 BFI7</t>
  </si>
  <si>
    <t>30-35天</t>
  </si>
  <si>
    <t>直航西雅图港SEA，船期23-25天左右，开船后30-35个自然日签收提供POD
 OA联盟不指定（船期延误，亚马逊爆仓、删约，推约、拒收除外）
1CBM起收,1:363</t>
  </si>
  <si>
    <r>
      <rPr>
        <sz val="14"/>
        <rFont val="宋体"/>
        <charset val="134"/>
      </rPr>
      <t xml:space="preserve">PDX6 PDX7 GEG2 </t>
    </r>
    <r>
      <rPr>
        <b/>
        <sz val="14"/>
        <color rgb="FFFF0000"/>
        <rFont val="宋体"/>
        <charset val="134"/>
      </rPr>
      <t>PSC2</t>
    </r>
  </si>
  <si>
    <t>32-37天</t>
  </si>
  <si>
    <r>
      <rPr>
        <b/>
        <sz val="14"/>
        <color rgb="FF000000"/>
        <rFont val="宋体"/>
        <charset val="134"/>
      </rPr>
      <t>自税渠道需要按货值10%申报，申报不低于50美金/方；</t>
    </r>
    <r>
      <rPr>
        <sz val="14"/>
        <color rgb="FFFF0000"/>
        <rFont val="宋体"/>
        <charset val="134"/>
      </rPr>
      <t>整柜单边最长不超90cm/实重不超22.5kg/件，拦截350美金/票；单独报关RMB350/票；一达通报关RMB500/票；按方入仓费RMB40/票。</t>
    </r>
  </si>
  <si>
    <t>2.按方算渠道入仓费40RMB/票</t>
  </si>
  <si>
    <r>
      <rPr>
        <sz val="12"/>
        <rFont val="宋体"/>
        <charset val="134"/>
      </rPr>
      <t>7.亚马逊偏远</t>
    </r>
    <r>
      <rPr>
        <sz val="12"/>
        <color rgb="FFFF0000"/>
        <rFont val="宋体"/>
        <charset val="134"/>
      </rPr>
      <t>+25rmb/件，</t>
    </r>
    <r>
      <rPr>
        <sz val="12"/>
        <rFont val="宋体"/>
        <charset val="134"/>
      </rPr>
      <t>非FBA偏远地址</t>
    </r>
    <r>
      <rPr>
        <sz val="12"/>
        <color rgb="FFFF0000"/>
        <rFont val="宋体"/>
        <charset val="134"/>
      </rPr>
      <t>+35rmb/件</t>
    </r>
    <r>
      <rPr>
        <sz val="12"/>
        <rFont val="宋体"/>
        <charset val="134"/>
      </rPr>
      <t xml:space="preserve">
  超级偏远所有地址</t>
    </r>
    <r>
      <rPr>
        <sz val="12"/>
        <color rgb="FFFF0000"/>
        <rFont val="宋体"/>
        <charset val="134"/>
      </rPr>
      <t>+65rmb/件</t>
    </r>
  </si>
  <si>
    <t>东莞仓库：东莞市清溪镇大为路1号大为集团3号仓（梁鑫国际）10：30-24:00  
福永仓库地址:深圳市宝安区沙井街道亚华实业1栋1楼101-108(梁鑫国际）10:30-22:30（周天无人值班</t>
  </si>
  <si>
    <t>新增广州仓库:广州市白云区人和镇西成村西成工业区兴业路4号2栋一楼  12:30-22:30（周天无人值班</t>
  </si>
  <si>
    <t xml:space="preserve">坂田仓库：深圳市龙岗坂田街道上雪科技园东区9号E栋102（梁鑫国际）12:30-22:30（周天无人值班
</t>
  </si>
  <si>
    <r>
      <rPr>
        <b/>
        <sz val="72"/>
        <color rgb="FFFF0000"/>
        <rFont val="宋体"/>
        <charset val="134"/>
      </rPr>
      <t>暂停</t>
    </r>
    <r>
      <rPr>
        <b/>
        <sz val="18"/>
        <rFont val="宋体"/>
        <charset val="134"/>
      </rPr>
      <t xml:space="preserve">美东极速达卡派【统配】-美西拆  </t>
    </r>
  </si>
  <si>
    <r>
      <rPr>
        <b/>
        <strike/>
        <sz val="12"/>
        <rFont val="宋体"/>
        <charset val="134"/>
      </rPr>
      <t>材积除以6000
渠道代码：</t>
    </r>
    <r>
      <rPr>
        <strike/>
        <sz val="12"/>
        <rFont val="宋体"/>
        <charset val="134"/>
      </rPr>
      <t>MDJWD-6</t>
    </r>
  </si>
  <si>
    <r>
      <rPr>
        <b/>
        <strike/>
        <sz val="12"/>
        <rFont val="宋体"/>
        <charset val="134"/>
      </rPr>
      <t>按方算不包税
渠道代码：</t>
    </r>
    <r>
      <rPr>
        <strike/>
        <sz val="12"/>
        <rFont val="宋体"/>
        <charset val="134"/>
      </rPr>
      <t>MDJWD-01</t>
    </r>
  </si>
  <si>
    <r>
      <rPr>
        <b/>
        <strike/>
        <sz val="12"/>
        <rFont val="宋体"/>
        <charset val="134"/>
      </rPr>
      <t>按方算包税
渠道代码：</t>
    </r>
    <r>
      <rPr>
        <strike/>
        <sz val="12"/>
        <rFont val="宋体"/>
        <charset val="134"/>
      </rPr>
      <t>MDJWD-02</t>
    </r>
  </si>
  <si>
    <t>重货比例优惠</t>
  </si>
  <si>
    <t>ABE8-----08518</t>
  </si>
  <si>
    <t>1:250减0.5
1:400减1
1:500减1.5</t>
  </si>
  <si>
    <r>
      <rPr>
        <strike/>
        <sz val="16"/>
        <color rgb="FFFF0000"/>
        <rFont val="宋体"/>
        <charset val="134"/>
      </rPr>
      <t>材积按长*宽*高/6000
1CBM起收，1:363</t>
    </r>
    <r>
      <rPr>
        <strike/>
        <sz val="16"/>
        <rFont val="宋体"/>
        <charset val="134"/>
      </rPr>
      <t xml:space="preserve">
时效：开船27-35个自然日左右签收提供POD</t>
    </r>
  </si>
  <si>
    <t>TEB3----08085</t>
  </si>
  <si>
    <t>TEB6----08512</t>
  </si>
  <si>
    <t>TEB9----08873</t>
  </si>
  <si>
    <t>ACY1----08066</t>
  </si>
  <si>
    <t>ACY2----08016</t>
  </si>
  <si>
    <t>AVP1----18202</t>
  </si>
  <si>
    <t>AVP3----18424</t>
  </si>
  <si>
    <t>SWF1----12575</t>
  </si>
  <si>
    <t>SWF2----12533</t>
  </si>
  <si>
    <t>MDT1----17015</t>
  </si>
  <si>
    <t>MDT2----21901</t>
  </si>
  <si>
    <t>单独报关RMB350/票；一达通报关RMB500/票；按方入仓费RMB40/票。</t>
  </si>
  <si>
    <t>1.单独报关的 竹制品，木制品必须要做商检1000rmb/票（周六周天提供资料＋300rmb/票）</t>
  </si>
  <si>
    <r>
      <rPr>
        <sz val="12"/>
        <rFont val="宋体"/>
        <charset val="134"/>
      </rPr>
      <t>2.按方算渠道</t>
    </r>
    <r>
      <rPr>
        <sz val="12"/>
        <color rgb="FFFF0000"/>
        <rFont val="宋体"/>
        <charset val="134"/>
      </rPr>
      <t>入仓费40RMB/票</t>
    </r>
    <r>
      <rPr>
        <sz val="12"/>
        <rFont val="宋体"/>
        <charset val="134"/>
      </rPr>
      <t>；按方渠道</t>
    </r>
    <r>
      <rPr>
        <sz val="12"/>
        <color rgb="FFFF0000"/>
        <rFont val="宋体"/>
        <charset val="134"/>
      </rPr>
      <t>敏感货加收335/方</t>
    </r>
    <r>
      <rPr>
        <sz val="12"/>
        <rFont val="宋体"/>
        <charset val="134"/>
      </rPr>
      <t>（特殊产品清关费）；</t>
    </r>
  </si>
  <si>
    <r>
      <rPr>
        <sz val="12"/>
        <rFont val="Calibri"/>
        <charset val="134"/>
      </rPr>
      <t>①UPS</t>
    </r>
    <r>
      <rPr>
        <sz val="12"/>
        <rFont val="宋体"/>
        <charset val="134"/>
      </rPr>
      <t>快递派送要求（单件计费需叠加）</t>
    </r>
  </si>
  <si>
    <r>
      <rPr>
        <sz val="12"/>
        <rFont val="Calibri"/>
        <charset val="134"/>
      </rPr>
      <t>②</t>
    </r>
    <r>
      <rPr>
        <sz val="12"/>
        <rFont val="宋体"/>
        <charset val="134"/>
      </rPr>
      <t>以下货物不接：不规则货物，非纸箱包装货物，单件实重≥68KG，（宽+高）*2+长≥410CM</t>
    </r>
  </si>
  <si>
    <r>
      <rPr>
        <sz val="12"/>
        <rFont val="宋体"/>
        <charset val="134"/>
      </rPr>
      <t>1.</t>
    </r>
    <r>
      <rPr>
        <sz val="12"/>
        <color rgb="FFFF0000"/>
        <rFont val="宋体"/>
        <charset val="134"/>
      </rPr>
      <t>加250元/件：1.最长边≥120CM，2.第二边长大于75CM，3.260cm≤（宽+高）*2+长＜320CM。</t>
    </r>
    <r>
      <rPr>
        <sz val="12"/>
        <color rgb="FFFF0000"/>
        <rFont val="Calibri"/>
        <charset val="134"/>
      </rPr>
      <t xml:space="preserve">
</t>
    </r>
    <r>
      <rPr>
        <sz val="12"/>
        <color rgb="FFFF0000"/>
        <rFont val="宋体"/>
        <charset val="134"/>
      </rPr>
      <t xml:space="preserve">任意一种有附加（此费用需叠加，例：超长+超重）   </t>
    </r>
  </si>
  <si>
    <r>
      <rPr>
        <sz val="12"/>
        <rFont val="宋体"/>
        <charset val="134"/>
      </rPr>
      <t>2.</t>
    </r>
    <r>
      <rPr>
        <sz val="12"/>
        <color rgb="FFFF0000"/>
        <rFont val="宋体"/>
        <charset val="134"/>
      </rPr>
      <t>加300元/件</t>
    </r>
    <r>
      <rPr>
        <sz val="12"/>
        <rFont val="宋体"/>
        <charset val="134"/>
      </rPr>
      <t>：1.单件实重≥22KG；2.体积除6000超过40KG</t>
    </r>
  </si>
  <si>
    <r>
      <rPr>
        <sz val="12"/>
        <rFont val="宋体"/>
        <charset val="134"/>
      </rPr>
      <t>3.</t>
    </r>
    <r>
      <rPr>
        <sz val="12"/>
        <color rgb="FFFF0000"/>
        <rFont val="宋体"/>
        <charset val="134"/>
      </rPr>
      <t>加收600元/件</t>
    </r>
    <r>
      <rPr>
        <sz val="12"/>
        <rFont val="宋体"/>
        <charset val="134"/>
      </rPr>
      <t>：单件实重≥31KG；</t>
    </r>
  </si>
  <si>
    <r>
      <rPr>
        <sz val="12"/>
        <rFont val="宋体"/>
        <charset val="134"/>
      </rPr>
      <t>4.</t>
    </r>
    <r>
      <rPr>
        <sz val="12"/>
        <color rgb="FFFF0000"/>
        <rFont val="宋体"/>
        <charset val="134"/>
      </rPr>
      <t>加收1500元/件</t>
    </r>
    <r>
      <rPr>
        <sz val="12"/>
        <rFont val="宋体"/>
        <charset val="134"/>
      </rPr>
      <t>：320CM≤（宽+高）*2+长＜410CM</t>
    </r>
  </si>
  <si>
    <t>2.UPS提取后整箱丢失按照UPS赔偿标准每票最高不超过100USD。(非整箱丢失内装物缺少, 不予赔偿)。</t>
  </si>
  <si>
    <t>3.在运输过程中如货物丢失或者未提供POD后丢失的货物，并经我司确认丢失的，按照申报价值赔偿最高不超40元/KG 且不退运费赔偿。</t>
  </si>
  <si>
    <t>4.已提供完整的POD后，不接受索赔；POD不完整的，有未上架产品，我司可提供相关证明，协助处理；(非整箱丢失内装物缺少, 不予赔偿)。</t>
  </si>
  <si>
    <t>5.特别申明以下情况不受理赔偿:如因侵权问题， 我司不承担任何责任并且保留追究发件人因此带来对我司的损失的赔偿;
（1）如货物没有按照实际价值申报、侵犯知识产权、当地禁止进口等原因而导致的海关扣货，此情况不在赔偿范围之内，我司只是协助发件人提供清关文件;
（2）如因客户货物本身质量问题以及涉及到具体的认证问题等，均不受理赔偿; 
（3）如遇战争，自然灾害等不可抗力因素除导致货物破坏或灭失，不受理赔偿; 
（4）在运输过程中如遇到航班延误等引起的总体时效延误，均不受理赔偿;
（5）产品数量缺少、损坏不受理赔偿;
（6）易碎品不接受任何损坏赔偿。</t>
  </si>
  <si>
    <t>6.如亚马逊拒收货件,私人地址拒收货物，产生的退回运费以及其他任何额外费用，客人自理。因客户产品问题导致海关扣关，我司会负责协助清关处理，但不承担任何责任。如果产品地址问题的账单，例如UPS自动更正地址的账单，发件人需无条件支付(单证制单错误除外）</t>
  </si>
  <si>
    <t>7.FBA货物每件货物需贴2个以上合格的FBA标签,外箱和内装货物上必须有原产地标签made in china,如无该标签,导致美国扣关，退回产生的一切费用和责任由发件人承担。</t>
  </si>
  <si>
    <t>8.由于产品本身专利或知识产权问题产生扣关，货物退回等后续问题由客户承担，我司保留追究的权力。</t>
  </si>
  <si>
    <t>9.FDA类产品，海关可能会查验。由于客户提供错误的FDA ID. 产生扣关，关税，货物退回等后续问题由客户承担，我司并保留追究的权力。</t>
  </si>
  <si>
    <t>10.目的地派送时偶尔会有未扫描到的情况，如申请货物丢失索赔，亚马逊货件需提供当天亚马逊后台上架记录截图（带上右下角时间）证明，否则无法受理。</t>
  </si>
  <si>
    <t>11.非亚马逊货件丢失需在签收前向UPS索要丢失证明（备案号），否则无法受理；</t>
  </si>
  <si>
    <t>12.赔偿申请需要带有公章的赔偿确认函，否则我司不做处理。</t>
  </si>
  <si>
    <t>东莞仓库：东莞市清溪镇大为路1号大为集团3号仓（梁鑫国际）11：30-24:00  
福永仓库地址:深圳市宝安区沙井街道亚华实业1栋1楼101-108(梁鑫国际）10:30-22:30（周天无人值班</t>
  </si>
  <si>
    <r>
      <rPr>
        <b/>
        <sz val="28"/>
        <color rgb="FFFF0000"/>
        <rFont val="宋体"/>
        <charset val="134"/>
      </rPr>
      <t>暂停</t>
    </r>
    <r>
      <rPr>
        <b/>
        <strike/>
        <sz val="18"/>
        <rFont val="宋体"/>
        <charset val="134"/>
      </rPr>
      <t xml:space="preserve">休斯顿直航卡派【统配】 </t>
    </r>
  </si>
  <si>
    <r>
      <rPr>
        <b/>
        <strike/>
        <sz val="12"/>
        <rFont val="宋体"/>
        <charset val="134"/>
      </rPr>
      <t>材积除以6000
渠道代码：</t>
    </r>
    <r>
      <rPr>
        <strike/>
        <sz val="12"/>
        <rFont val="宋体"/>
        <charset val="134"/>
      </rPr>
      <t>MZXSD-6</t>
    </r>
  </si>
  <si>
    <r>
      <rPr>
        <b/>
        <strike/>
        <sz val="12"/>
        <rFont val="宋体"/>
        <charset val="134"/>
      </rPr>
      <t>按方算不包税
渠道代码：</t>
    </r>
    <r>
      <rPr>
        <strike/>
        <sz val="12"/>
        <rFont val="宋体"/>
        <charset val="134"/>
      </rPr>
      <t>MZXSD-01</t>
    </r>
  </si>
  <si>
    <r>
      <rPr>
        <b/>
        <strike/>
        <sz val="12"/>
        <rFont val="宋体"/>
        <charset val="134"/>
      </rPr>
      <t>按方算包税
渠道代码：</t>
    </r>
    <r>
      <rPr>
        <strike/>
        <sz val="12"/>
        <rFont val="宋体"/>
        <charset val="134"/>
      </rPr>
      <t>MZXSD-02</t>
    </r>
  </si>
  <si>
    <t>FTW1(75241)</t>
  </si>
  <si>
    <r>
      <rPr>
        <strike/>
        <sz val="16"/>
        <color rgb="FFFF0000"/>
        <rFont val="宋体"/>
        <charset val="134"/>
      </rPr>
      <t>材积按长*宽*高/6000
1CBM起收，1:363</t>
    </r>
    <r>
      <rPr>
        <strike/>
        <sz val="16"/>
        <rFont val="宋体"/>
        <charset val="134"/>
      </rPr>
      <t xml:space="preserve">
船期28-32天             时效：开船38-42个自然日左右签收提供POD</t>
    </r>
  </si>
  <si>
    <t>IAH3(77032)</t>
  </si>
  <si>
    <t>AMA1(79108-7749)</t>
  </si>
  <si>
    <t>HOU8(77545-1129)</t>
  </si>
  <si>
    <t>HOU7(77064-1111)</t>
  </si>
  <si>
    <t>HOU3(77423-2769)</t>
  </si>
  <si>
    <t>HOU2(77038-2324)</t>
  </si>
  <si>
    <t>HOU1(77338)</t>
  </si>
  <si>
    <t>SAT1(78154-1461)</t>
  </si>
  <si>
    <t>FTW9(75019-3989)</t>
  </si>
  <si>
    <t>FTW5(75126-3566）</t>
  </si>
  <si>
    <t>FTW3(76177-2517)</t>
  </si>
  <si>
    <t>FTW2(75261)</t>
  </si>
  <si>
    <t>DFW7(76177-4513)</t>
  </si>
  <si>
    <t>DFW6(75019-4424)</t>
  </si>
  <si>
    <t>SAT6(78666-0001)</t>
  </si>
  <si>
    <t>SAT4(78245-9512)</t>
  </si>
  <si>
    <t>MEM6(38654-2510)</t>
  </si>
  <si>
    <t>LFT1(70520-5976)</t>
  </si>
  <si>
    <t>OKC2(73159-0003)</t>
  </si>
  <si>
    <t>LIT2(72117-5026)</t>
  </si>
  <si>
    <t>ICT2(67219-1410)</t>
  </si>
  <si>
    <t>坂田仓库：深圳市龙岗坂田街道上雪科技园东区9号E栋102（梁鑫国际）12:30-22:30（周天无人值班
上海宝山区东太东路833号  联系人电话：15660096657</t>
  </si>
  <si>
    <r>
      <rPr>
        <b/>
        <sz val="22"/>
        <color rgb="FFFF0000"/>
        <rFont val="宋体"/>
        <charset val="134"/>
      </rPr>
      <t>带托架48小时提柜</t>
    </r>
    <r>
      <rPr>
        <b/>
        <sz val="18"/>
        <rFont val="宋体"/>
        <charset val="134"/>
      </rPr>
      <t xml:space="preserve"> 合德快船快递派【渠道代码：HDKCU6】六截四开 </t>
    </r>
    <r>
      <rPr>
        <b/>
        <sz val="18"/>
        <color rgb="FFFF0000"/>
        <rFont val="宋体"/>
        <charset val="134"/>
      </rPr>
      <t>船期13天</t>
    </r>
  </si>
  <si>
    <t>邮编</t>
  </si>
  <si>
    <t>51KG+</t>
  </si>
  <si>
    <t>101KG+</t>
  </si>
  <si>
    <t>计泡系数</t>
  </si>
  <si>
    <t xml:space="preserve">美西                      </t>
  </si>
  <si>
    <t>(邮编8、9)</t>
  </si>
  <si>
    <t>/6000</t>
  </si>
  <si>
    <t>1:200减0.5
1:300减1
1:400减1.5       (卡派同步)</t>
  </si>
  <si>
    <r>
      <rPr>
        <sz val="10"/>
        <rFont val="宋体"/>
        <charset val="134"/>
      </rPr>
      <t>海派单件实重&amp;材积不足12kg按12kg计费
单票12kg起收
参考时效：</t>
    </r>
    <r>
      <rPr>
        <sz val="10"/>
        <color rgb="FFFF0000"/>
        <rFont val="宋体"/>
        <charset val="134"/>
      </rPr>
      <t xml:space="preserve">开船第二天开始算，20天提取 </t>
    </r>
    <r>
      <rPr>
        <sz val="10"/>
        <color rgb="FF000000"/>
        <rFont val="宋体"/>
        <charset val="134"/>
      </rPr>
      <t>赔付时效</t>
    </r>
    <r>
      <rPr>
        <sz val="10"/>
        <color rgb="FFFF0000"/>
        <rFont val="宋体"/>
        <charset val="134"/>
      </rPr>
      <t xml:space="preserve">：开船后第二天开始算，第21个自然日未提取。超出时效：按照每工作日赔偿0.5元/KG，最高赔付2元/KG（进出口查验、甩柜、船司延误、节假日、码头停摆等不可抗拒因素不赔偿）提取当天不计算在内
</t>
    </r>
    <r>
      <rPr>
        <sz val="10"/>
        <color rgb="FF000000"/>
        <rFont val="宋体"/>
        <charset val="134"/>
      </rPr>
      <t>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t>
    </r>
  </si>
  <si>
    <t xml:space="preserve">美中                            </t>
  </si>
  <si>
    <t>(邮编4、5、6、7含75241)</t>
  </si>
  <si>
    <t xml:space="preserve">美东                           </t>
  </si>
  <si>
    <t>(邮编0、1、2、3)</t>
  </si>
  <si>
    <r>
      <rPr>
        <sz val="12"/>
        <color rgb="FFFF0000"/>
        <rFont val="宋体"/>
        <charset val="134"/>
      </rPr>
      <t>沃尔玛&amp;商业地址无附加，私人住宅地址+2RMB/kg；【亚马逊偏远+25rmb/件，非FBA偏远地址+35rmb/件
  超级偏远所有地址+65rmb/件】</t>
    </r>
    <r>
      <rPr>
        <sz val="12"/>
        <rFont val="宋体"/>
        <charset val="134"/>
      </rPr>
      <t xml:space="preserve"> 单独报关RMB350/票；一达通报关RMB500/票。</t>
    </r>
  </si>
  <si>
    <t>合德快船卡派 六截四开</t>
  </si>
  <si>
    <t>材积除6000
渠道代码：HDK6</t>
  </si>
  <si>
    <t>按方算不包税
渠道代码：HDK01</t>
  </si>
  <si>
    <t>按方算包税
渠道代码：HDK02</t>
  </si>
  <si>
    <t>参考时效
（开船第二天起算）</t>
  </si>
  <si>
    <t>300KG+</t>
  </si>
  <si>
    <t>1000KG+</t>
  </si>
  <si>
    <t>2CBM+</t>
  </si>
  <si>
    <t>沃尔玛LAX1T</t>
  </si>
  <si>
    <t>25-28天无赔偿</t>
  </si>
  <si>
    <t>沃尔玛LAX2T</t>
  </si>
  <si>
    <t>海外仓自提</t>
  </si>
  <si>
    <t>25-27天签收</t>
  </si>
  <si>
    <t>超出25天时效：按照每天赔偿0.5元/KG（按方渠道按80/CBM/天），最高赔付1元/KG；按方渠道最高赔付160元/CBM（进出口查验、甩柜、船司延误到港、节假日、码头停摆等不可抗拒因素不赔偿）。        如遇删约、推约等亚马逊行为（不超时效不赔偿）    超时效赔付且最高赔付1元/KG。</t>
  </si>
  <si>
    <t>90-91商业地址</t>
  </si>
  <si>
    <t>_</t>
  </si>
  <si>
    <t>25天左右签收</t>
  </si>
  <si>
    <t>92551-9534</t>
  </si>
  <si>
    <t>22-24天左右签收有赔偿</t>
  </si>
  <si>
    <t>92376-8624</t>
  </si>
  <si>
    <t>92316-3819</t>
  </si>
  <si>
    <t>85043-2356</t>
  </si>
  <si>
    <t>85395-7672</t>
  </si>
  <si>
    <t>95206-8202</t>
  </si>
  <si>
    <t>89044-8746</t>
  </si>
  <si>
    <t>95215-8354</t>
  </si>
  <si>
    <t>75241-7203</t>
  </si>
  <si>
    <t>28天左右签收</t>
  </si>
  <si>
    <t>材积按长*宽*高/6000
按方2CBM起收，1:363</t>
  </si>
  <si>
    <t>25-35天左右签收</t>
  </si>
  <si>
    <t>46143-7830</t>
  </si>
  <si>
    <t>60433-3280</t>
  </si>
  <si>
    <t>65738-2779</t>
  </si>
  <si>
    <t>46809-9771</t>
  </si>
  <si>
    <t>78154-1461</t>
  </si>
  <si>
    <t>KRB1</t>
  </si>
  <si>
    <t>28-37天左右签收</t>
  </si>
  <si>
    <t>KRB4</t>
  </si>
  <si>
    <t>92571-9722</t>
  </si>
  <si>
    <t>XLX2</t>
  </si>
  <si>
    <t>92571-7424</t>
  </si>
  <si>
    <t>92518-1513</t>
  </si>
  <si>
    <t>30-40天左右签收</t>
  </si>
  <si>
    <t>92408-2805</t>
  </si>
  <si>
    <t>92376-3009</t>
  </si>
  <si>
    <t>LGB4</t>
  </si>
  <si>
    <t>92374-1501</t>
  </si>
  <si>
    <t>SMF6/XLX7</t>
  </si>
  <si>
    <t>95837-9109</t>
  </si>
  <si>
    <t>95377-8906</t>
  </si>
  <si>
    <t>95363-8876</t>
  </si>
  <si>
    <t>85338-3620</t>
  </si>
  <si>
    <t>85043-2101</t>
  </si>
  <si>
    <t>84116-4413</t>
  </si>
  <si>
    <t>FTW3</t>
  </si>
  <si>
    <t>76177-2517</t>
  </si>
  <si>
    <t>SAT6</t>
  </si>
  <si>
    <t>78666-0001</t>
  </si>
  <si>
    <t>35-45天左右签收</t>
  </si>
  <si>
    <t>以上渠道卡派需要集货</t>
  </si>
  <si>
    <t>HOU3</t>
  </si>
  <si>
    <t xml:space="preserve"> 78245-9512</t>
  </si>
  <si>
    <t>98327-9607</t>
  </si>
  <si>
    <t>97203-6814</t>
  </si>
  <si>
    <t>BFI7</t>
  </si>
  <si>
    <t>MEM6</t>
  </si>
  <si>
    <t>38654-2510</t>
  </si>
  <si>
    <t>67219-1410</t>
  </si>
  <si>
    <t>48317-1318</t>
  </si>
  <si>
    <t>46168-7442</t>
  </si>
  <si>
    <t>45050-1848</t>
  </si>
  <si>
    <t>43125-9016</t>
  </si>
  <si>
    <t>37310-1400</t>
  </si>
  <si>
    <t>OLM1</t>
  </si>
  <si>
    <t>98516-3111</t>
  </si>
  <si>
    <t>28214-8082</t>
  </si>
  <si>
    <t>21901-2914</t>
  </si>
  <si>
    <t>08518-2200</t>
  </si>
  <si>
    <t>08512</t>
  </si>
  <si>
    <t>08085-4503</t>
  </si>
  <si>
    <t>27284-6855</t>
  </si>
  <si>
    <t>32725-2610</t>
  </si>
  <si>
    <t>17015-7871</t>
  </si>
  <si>
    <t>22624-1568</t>
  </si>
  <si>
    <t>21740-8126</t>
  </si>
  <si>
    <t>18202-9361</t>
  </si>
  <si>
    <t>18045-7807</t>
  </si>
  <si>
    <t>17339-8725</t>
  </si>
  <si>
    <t>17015-7788</t>
  </si>
  <si>
    <t>08016-1934</t>
  </si>
  <si>
    <t>21219-1041</t>
  </si>
  <si>
    <t>19720-4610</t>
  </si>
  <si>
    <t>12575-5150</t>
  </si>
  <si>
    <t>12033-9634</t>
  </si>
  <si>
    <t>02720-4766</t>
  </si>
  <si>
    <r>
      <rPr>
        <sz val="12"/>
        <rFont val="宋体"/>
        <charset val="134"/>
      </rPr>
      <t>7.亚马逊偏远</t>
    </r>
    <r>
      <rPr>
        <sz val="12"/>
        <color rgb="FFFF0000"/>
        <rFont val="宋体"/>
        <charset val="134"/>
      </rPr>
      <t>+25rmb/件</t>
    </r>
    <r>
      <rPr>
        <sz val="12"/>
        <rFont val="宋体"/>
        <charset val="134"/>
      </rPr>
      <t>，非FBA偏远地址</t>
    </r>
    <r>
      <rPr>
        <sz val="12"/>
        <color rgb="FFFF0000"/>
        <rFont val="宋体"/>
        <charset val="134"/>
      </rPr>
      <t>+35rmb/件</t>
    </r>
    <r>
      <rPr>
        <sz val="12"/>
        <rFont val="宋体"/>
        <charset val="134"/>
      </rPr>
      <t xml:space="preserve">
  超级偏远所有地址</t>
    </r>
    <r>
      <rPr>
        <sz val="12"/>
        <color rgb="FFFF0000"/>
        <rFont val="宋体"/>
        <charset val="134"/>
      </rPr>
      <t>+65rmb/件</t>
    </r>
  </si>
  <si>
    <r>
      <rPr>
        <sz val="12"/>
        <rFont val="Calibri"/>
        <charset val="134"/>
      </rPr>
      <t>①</t>
    </r>
    <r>
      <rPr>
        <sz val="12"/>
        <rFont val="宋体"/>
        <charset val="134"/>
      </rPr>
      <t>快递派送要求（单件计费需叠加）</t>
    </r>
  </si>
  <si>
    <r>
      <rPr>
        <sz val="12"/>
        <rFont val="宋体"/>
        <charset val="134"/>
      </rPr>
      <t>1.</t>
    </r>
    <r>
      <rPr>
        <sz val="12"/>
        <color rgb="FFFF0000"/>
        <rFont val="宋体"/>
        <charset val="134"/>
      </rPr>
      <t xml:space="preserve">加150元/件：1.最长边≥120CM，2.第二边长大于75CM，3.260cm≤（宽+高）*2+长＜320CM。任意一种有附加（此费用需叠加，例：超长+超重）   </t>
    </r>
  </si>
  <si>
    <r>
      <rPr>
        <sz val="12"/>
        <rFont val="宋体"/>
        <charset val="134"/>
      </rPr>
      <t>2.</t>
    </r>
    <r>
      <rPr>
        <sz val="12"/>
        <color rgb="FFFF0000"/>
        <rFont val="宋体"/>
        <charset val="134"/>
      </rPr>
      <t>加200元/件</t>
    </r>
    <r>
      <rPr>
        <sz val="12"/>
        <rFont val="宋体"/>
        <charset val="134"/>
      </rPr>
      <t>：1.单件实重≥22KG；2.体积除6000超过40KG</t>
    </r>
  </si>
  <si>
    <r>
      <rPr>
        <sz val="12"/>
        <rFont val="宋体"/>
        <charset val="134"/>
      </rPr>
      <t>4.</t>
    </r>
    <r>
      <rPr>
        <sz val="12"/>
        <color rgb="FFFF0000"/>
        <rFont val="宋体"/>
        <charset val="134"/>
      </rPr>
      <t>加收800元/件</t>
    </r>
    <r>
      <rPr>
        <sz val="12"/>
        <rFont val="宋体"/>
        <charset val="134"/>
      </rPr>
      <t>：320CM≤（宽+高）*2+长＜410CM</t>
    </r>
  </si>
  <si>
    <t>总仓库地址：东莞市清溪镇大埔村东源路8号 欣鼎三厂A3栋（导航：梁鑫国际东莞清溪总仓）11：30-24:00  
福永仓库地址:深圳市宝安区沙井街道亚华实业1栋1楼101-108(梁鑫国际）10:30-22:30（周天无人值班</t>
  </si>
  <si>
    <r>
      <rPr>
        <b/>
        <sz val="18"/>
        <rFont val="宋体"/>
        <charset val="134"/>
      </rPr>
      <t xml:space="preserve">盐田以星EMC定提统配-UPS&amp;FEDEX不指定派送【渠道代码：YTDT】  </t>
    </r>
    <r>
      <rPr>
        <b/>
        <sz val="18"/>
        <color rgb="FFFF0000"/>
        <rFont val="宋体"/>
        <charset val="134"/>
      </rPr>
      <t>四截一开</t>
    </r>
  </si>
  <si>
    <t>1:200减0.5
1:300减1
1:400减1.5    (卡派同步)</t>
  </si>
  <si>
    <r>
      <rPr>
        <sz val="10"/>
        <color rgb="FFFF0000"/>
        <rFont val="宋体"/>
        <charset val="134"/>
      </rPr>
      <t xml:space="preserve">海派单件实重&amp;材积不足12kg按12kg计费
单票12kg起收
参考时效：开船第二天开始算，18天左右提取 赔付时效：开船后第二天开始算，第20个自然日未提取。超出时效：按照每工作日赔偿0.5元/KG，最高赔付2元/KG（进出口查验、甩柜、船司延误、节假日、码头停摆等不可抗拒因素不赔偿）提取当天不计算在内
</t>
    </r>
    <r>
      <rPr>
        <sz val="11"/>
        <color rgb="FF000000"/>
        <rFont val="宋体"/>
        <charset val="134"/>
      </rPr>
      <t xml:space="preserve">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
</t>
    </r>
  </si>
  <si>
    <r>
      <rPr>
        <sz val="12"/>
        <color rgb="FFFF0000"/>
        <rFont val="宋体"/>
        <charset val="134"/>
      </rPr>
      <t>沃尔玛&amp;商业地址无附加，私人住宅地址+2RMB/kg；【亚马逊偏远+25rmb/件，非FBA偏远地址+35rmb/件
  超级偏远所有地址+65rmb/件】</t>
    </r>
    <r>
      <rPr>
        <sz val="12"/>
        <rFont val="宋体"/>
        <charset val="134"/>
      </rPr>
      <t xml:space="preserve">  单独报关RMB350/票；一达通报关RMB500/票。</t>
    </r>
  </si>
  <si>
    <r>
      <rPr>
        <b/>
        <sz val="18"/>
        <rFont val="宋体"/>
        <charset val="134"/>
      </rPr>
      <t xml:space="preserve">盐田EMC定提-卡派   </t>
    </r>
    <r>
      <rPr>
        <b/>
        <sz val="18"/>
        <color rgb="FFFF0000"/>
        <rFont val="宋体"/>
        <charset val="134"/>
      </rPr>
      <t>四截一开 船期14天</t>
    </r>
  </si>
  <si>
    <t>材积除6000
渠道代码：EMCDT-6</t>
  </si>
  <si>
    <t>按方算不包税
渠道代码：EMCDT-01</t>
  </si>
  <si>
    <t>按方算包税
渠道代码：EMCDT-02</t>
  </si>
  <si>
    <t>25天左右无赔偿</t>
  </si>
  <si>
    <t>20-22天签收</t>
  </si>
  <si>
    <t>20-24天左右签收</t>
  </si>
  <si>
    <t>20-22天签收有赔偿</t>
  </si>
  <si>
    <r>
      <rPr>
        <sz val="14"/>
        <color rgb="FFFF0000"/>
        <rFont val="宋体"/>
        <charset val="134"/>
      </rPr>
      <t>超出23天时效：按照每天赔偿0.5元/KG（按方渠道按80/CBM/天），最高赔付1元/KG；按方渠道最高赔付160元/CBM（进出口查验、甩柜、船司延误到港、节假日、码头停摆等不可抗拒因素不赔偿）</t>
    </r>
    <r>
      <rPr>
        <sz val="14"/>
        <color rgb="FF000000"/>
        <rFont val="宋体"/>
        <charset val="134"/>
      </rPr>
      <t>如遇删约、推约等亚马逊行为（不超时效不赔偿）。</t>
    </r>
  </si>
  <si>
    <t>25-28天左右签收</t>
  </si>
  <si>
    <t>22-32天左右签收</t>
  </si>
  <si>
    <t>95336-8696</t>
  </si>
  <si>
    <t>35-42天左右签收</t>
  </si>
  <si>
    <t>华东快船-UPS&amp;FEDEX派【ZIM EMC 合德统配】</t>
  </si>
  <si>
    <t>提取时效参考
（开船后）</t>
  </si>
  <si>
    <t>HDKCU6</t>
  </si>
  <si>
    <t>501KG+</t>
  </si>
  <si>
    <t>美西</t>
  </si>
  <si>
    <t>预计18-20天左右
1:200减0.5
1:300减1
1:400减1.5    
(卡派同步)</t>
  </si>
  <si>
    <r>
      <rPr>
        <b/>
        <sz val="12"/>
        <color rgb="FFFF0000"/>
        <rFont val="宋体"/>
        <charset val="134"/>
      </rPr>
      <t>海派单件实重&amp;材积不足12kg按12kg计费；单票12kg起收</t>
    </r>
    <r>
      <rPr>
        <sz val="12"/>
        <color rgb="FFFF0000"/>
        <rFont val="宋体"/>
        <charset val="134"/>
      </rPr>
      <t xml:space="preserve">
</t>
    </r>
    <r>
      <rPr>
        <sz val="12"/>
        <color rgb="FF000000"/>
        <rFont val="宋体"/>
        <charset val="134"/>
      </rPr>
      <t>参考时效：开船第二天开始算，18-20天左右提取 赔付时效：开船后第二天开始算，第22个自然日未提取。</t>
    </r>
    <r>
      <rPr>
        <b/>
        <sz val="12"/>
        <color rgb="FF000000"/>
        <rFont val="宋体"/>
        <charset val="134"/>
      </rPr>
      <t>超出时效：按照每工作日赔偿0.5元/KG，最高赔付2元/KG</t>
    </r>
    <r>
      <rPr>
        <sz val="12"/>
        <color rgb="FF000000"/>
        <rFont val="宋体"/>
        <charset val="134"/>
      </rPr>
      <t>（进出口查验、甩柜、船司延误、节假日、码头停摆等不可抗拒因素不赔偿）提取当天不计算在内</t>
    </r>
    <r>
      <rPr>
        <sz val="12"/>
        <color rgb="FFFF0000"/>
        <rFont val="宋体"/>
        <charset val="134"/>
      </rPr>
      <t xml:space="preserve">
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t>
    </r>
  </si>
  <si>
    <t>美中</t>
  </si>
  <si>
    <t>美东</t>
  </si>
  <si>
    <t>沃尔玛&amp;商业地址无附加，私人住宅地址+2RMB/kg；【亚马逊偏远+25rmb/件，非FBA偏远地址+35rmb/件  超级偏远所有地址+65rmb/件】 单独报关RMB350/票；一达通报关RMB500/票。偏远低消150/票</t>
  </si>
  <si>
    <t>华东快船-卡派【ZIM EMC 合德统配】</t>
  </si>
  <si>
    <t>LAX9 LGB8 ONT8 SBD1 POC1 POC2 POC3</t>
  </si>
  <si>
    <r>
      <rPr>
        <b/>
        <sz val="12"/>
        <color rgb="FFFF0000"/>
        <rFont val="宋体"/>
        <charset val="134"/>
      </rPr>
      <t>超出25天时效</t>
    </r>
    <r>
      <rPr>
        <sz val="12"/>
        <color rgb="FFFF0000"/>
        <rFont val="宋体"/>
        <charset val="134"/>
      </rPr>
      <t>：</t>
    </r>
    <r>
      <rPr>
        <sz val="12"/>
        <color rgb="FF000000"/>
        <rFont val="宋体"/>
        <charset val="134"/>
      </rPr>
      <t>按照每天赔偿0.5元/KG（按方渠道按80/CBM/天），最高赔付1元/KG；按方渠道最高赔付160元/CBM
（如遇删约、推约等亚马逊行为以及进出口查验、甩柜、船司延误到港、节假日、码头停摆等不可抗拒因素不赔偿，亚马逊造成延误不超时效不赔偿）</t>
    </r>
  </si>
  <si>
    <r>
      <rPr>
        <sz val="14"/>
        <color rgb="FF000000"/>
        <rFont val="宋体"/>
        <charset val="134"/>
      </rPr>
      <t xml:space="preserve">LAS1 VGT2 GYR3 GYR2 SMF3 SCK4 GEU2 GEU3 GEU5 </t>
    </r>
    <r>
      <rPr>
        <sz val="14"/>
        <color rgb="FFFF0000"/>
        <rFont val="宋体"/>
        <charset val="134"/>
      </rPr>
      <t>MIT2 QXY5  TCY1 TCY2</t>
    </r>
  </si>
  <si>
    <t>20-25天左右签收</t>
  </si>
  <si>
    <t xml:space="preserve">
材积按长*宽*高/6000
按方2CBM起收 1:363</t>
  </si>
  <si>
    <t>JOT1</t>
  </si>
  <si>
    <t xml:space="preserve">
</t>
  </si>
  <si>
    <t>38118-8102</t>
  </si>
  <si>
    <t>30-38天左右签收</t>
  </si>
  <si>
    <t>46140-7099</t>
  </si>
  <si>
    <t>28-35天左右签收</t>
  </si>
  <si>
    <r>
      <rPr>
        <sz val="12"/>
        <rFont val="宋体"/>
        <charset val="134"/>
      </rPr>
      <t>7.亚马逊偏远</t>
    </r>
    <r>
      <rPr>
        <sz val="12"/>
        <color rgb="FFFF0000"/>
        <rFont val="宋体"/>
        <charset val="134"/>
      </rPr>
      <t>+25rmb/件</t>
    </r>
    <r>
      <rPr>
        <sz val="12"/>
        <rFont val="宋体"/>
        <charset val="134"/>
      </rPr>
      <t>，非FBA偏远地址</t>
    </r>
    <r>
      <rPr>
        <sz val="12"/>
        <color rgb="FFFF0000"/>
        <rFont val="宋体"/>
        <charset val="134"/>
      </rPr>
      <t xml:space="preserve">+35rmb/件 </t>
    </r>
    <r>
      <rPr>
        <sz val="12"/>
        <rFont val="宋体"/>
        <charset val="134"/>
      </rPr>
      <t>超级偏远所有地址</t>
    </r>
    <r>
      <rPr>
        <sz val="12"/>
        <color rgb="FFFF0000"/>
        <rFont val="宋体"/>
        <charset val="134"/>
      </rPr>
      <t>+65rmb/件</t>
    </r>
  </si>
  <si>
    <r>
      <rPr>
        <sz val="12"/>
        <rFont val="Calibri"/>
        <charset val="134"/>
      </rPr>
      <t>②</t>
    </r>
    <r>
      <rPr>
        <sz val="12"/>
        <rFont val="宋体"/>
        <charset val="134"/>
      </rPr>
      <t>以下货物不接：不规则货物，非纸箱包装货物，单件实重≥</t>
    </r>
    <r>
      <rPr>
        <sz val="12"/>
        <rFont val="Calibri"/>
        <charset val="134"/>
      </rPr>
      <t>41</t>
    </r>
    <r>
      <rPr>
        <sz val="12"/>
        <rFont val="宋体"/>
        <charset val="134"/>
      </rPr>
      <t>KG，（宽+高）*2+长≥410CM</t>
    </r>
  </si>
  <si>
    <t>坂田仓库：深圳市龙岗坂田街道上雪科技园东区9号E栋102（梁鑫国际）12:30-22:30（周天无人值班
上海仓：上海宝山区东太东路833号  联系人电话：15660096657</t>
  </si>
  <si>
    <t>EXX限时达-UPS&amp;FEDEX不指定派送【渠道代码：EXXU6】六截四开</t>
  </si>
  <si>
    <r>
      <rPr>
        <sz val="10"/>
        <rFont val="宋体"/>
        <charset val="134"/>
      </rPr>
      <t>海派单件实重&amp;材积不足12kg按12kg计费
单票12kg起收
参考时效：</t>
    </r>
    <r>
      <rPr>
        <sz val="10"/>
        <color rgb="FFFF0000"/>
        <rFont val="宋体"/>
        <charset val="134"/>
      </rPr>
      <t xml:space="preserve">开船第二天开始算，18天提取 </t>
    </r>
    <r>
      <rPr>
        <sz val="10"/>
        <color rgb="FF000000"/>
        <rFont val="宋体"/>
        <charset val="134"/>
      </rPr>
      <t>赔付时效</t>
    </r>
    <r>
      <rPr>
        <sz val="10"/>
        <color rgb="FFFF0000"/>
        <rFont val="宋体"/>
        <charset val="134"/>
      </rPr>
      <t xml:space="preserve">：开船后第二天开始算，第19个自然日未提取。超出时效：按照每工作日赔偿1元/KG，最高赔付2元/KG（甩柜、船司延误、节假日、码头停摆等不可抗拒因素不赔偿）提取当天不计算在内进出口查验无赔付
</t>
    </r>
    <r>
      <rPr>
        <sz val="10"/>
        <rFont val="宋体"/>
        <charset val="134"/>
      </rPr>
      <t>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t>
    </r>
    <r>
      <rPr>
        <sz val="10"/>
        <color rgb="FFFF0000"/>
        <rFont val="宋体"/>
        <charset val="134"/>
      </rPr>
      <t xml:space="preserve">
</t>
    </r>
  </si>
  <si>
    <r>
      <rPr>
        <sz val="12"/>
        <color rgb="FFFF0000"/>
        <rFont val="宋体"/>
        <charset val="134"/>
      </rPr>
      <t>沃尔玛&amp;商业地址无附加，私人住宅地址+2RMB/kg；亚马逊偏远+25rmb/件，非FBA偏远地址+35rmb/件
  超级偏远所有地址+65rmb/件</t>
    </r>
    <r>
      <rPr>
        <sz val="12"/>
        <rFont val="宋体"/>
        <charset val="134"/>
      </rPr>
      <t>；单独报关RMB350/票；一达通报关RMB500/票。</t>
    </r>
  </si>
  <si>
    <t>EXX限时达-卡派 六截四开 船期12-13天</t>
  </si>
  <si>
    <t>材积除6000
渠道代码：EXXK6</t>
  </si>
  <si>
    <t>按方算不包税
渠道代码：EXXK01</t>
  </si>
  <si>
    <t>按方算包税
渠道代码：EXXK02</t>
  </si>
  <si>
    <t>22-24天无赔偿</t>
  </si>
  <si>
    <t>16天左右签收</t>
  </si>
  <si>
    <t>18-21天签收有赔偿</t>
  </si>
  <si>
    <r>
      <rPr>
        <sz val="14"/>
        <color rgb="FFFF0000"/>
        <rFont val="宋体"/>
        <charset val="134"/>
      </rPr>
      <t xml:space="preserve">超出22天时效：按照每天赔偿1元/KG（按方渠道按160/CBM/天），最高赔付2元/KG；按方渠道最高赔付320元/CBM（进出口查验、甩柜、船司延误、节假日、码头停摆等不可抗拒因素不赔偿）。          </t>
    </r>
    <r>
      <rPr>
        <sz val="14"/>
        <color rgb="FF000000"/>
        <rFont val="宋体"/>
        <charset val="134"/>
      </rPr>
      <t>如遇删约、推约等亚马逊行为（不超时效不赔偿）。</t>
    </r>
  </si>
  <si>
    <t>22-25天左右签收</t>
  </si>
  <si>
    <t>22-28天左右签收</t>
  </si>
  <si>
    <t>23-28天左右签收</t>
  </si>
  <si>
    <t>需要集货5-7天</t>
  </si>
  <si>
    <t>美森极速达-UPS&amp;FEDEX不指定派送【渠道代码：MSJSDU6】六截三开</t>
  </si>
  <si>
    <t>备注 /6000</t>
  </si>
  <si>
    <r>
      <rPr>
        <sz val="10"/>
        <rFont val="宋体"/>
        <charset val="134"/>
      </rPr>
      <t>海派单件实重&amp;材积不足12kg按12kg计费
单票12kg起收
参考时效：</t>
    </r>
    <r>
      <rPr>
        <sz val="10"/>
        <color rgb="FFFF0000"/>
        <rFont val="宋体"/>
        <charset val="134"/>
      </rPr>
      <t xml:space="preserve">开船第二天开始算，13天提取 </t>
    </r>
    <r>
      <rPr>
        <sz val="10"/>
        <color rgb="FF000000"/>
        <rFont val="宋体"/>
        <charset val="134"/>
      </rPr>
      <t>赔付时效</t>
    </r>
    <r>
      <rPr>
        <sz val="10"/>
        <color rgb="FFFF0000"/>
        <rFont val="宋体"/>
        <charset val="134"/>
      </rPr>
      <t xml:space="preserve">：开船后第二天开始算，第14个自然日未提取。超出时效：按照每工作日赔偿1元/KG，最高赔付2元/KG（甩柜、船司延误、节假日、码头停摆等不可抗拒因素不赔偿）提取当天不计算在内进出口查验无赔付   </t>
    </r>
    <r>
      <rPr>
        <sz val="10"/>
        <rFont val="宋体"/>
        <charset val="134"/>
      </rPr>
      <t xml:space="preserve">                                                                       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t>
    </r>
  </si>
  <si>
    <t>美森极速达-卡派 六截三开 船期11天</t>
  </si>
  <si>
    <t>材积除6000
渠道代码：JSDK6</t>
  </si>
  <si>
    <t>按方算不包税
渠道代码;JSDK01</t>
  </si>
  <si>
    <t>按方算包税
渠道代码：JSDK02</t>
  </si>
  <si>
    <t>出库费15美金/板</t>
  </si>
  <si>
    <t>12-14天左右</t>
  </si>
  <si>
    <t>材积按长*宽*高/6000
按方2CBM起收，1:363
1:200减0.5
1:300减1
1:400减1.5</t>
  </si>
  <si>
    <t>18-20天左右签收</t>
  </si>
  <si>
    <t>15-18天左右签收</t>
  </si>
  <si>
    <t>亚马逊关仓，送仓有延误</t>
  </si>
  <si>
    <t>亚马逊删约严重，送仓有延误</t>
  </si>
  <si>
    <t>14-17天签收有赔偿</t>
  </si>
  <si>
    <t>超出18天时效：按照每天赔偿1元/KG（按方渠道按160/CBM/天），最高赔付2元/KG；按方渠道最高赔付320元/CBM
（如遇删约、推约等亚马逊行为以及进出口查验、甩柜、船司延误到港、节假日、码头停摆等不可抗拒因素不赔偿）</t>
  </si>
  <si>
    <t>18-23天左右签收</t>
  </si>
  <si>
    <t>材积按长*宽*高/6000
按方2CBM起收，1:363
以上仓库卡派需要集货5-7天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</si>
</sst>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_ "/>
  </numFmts>
  <fonts count="91">
    <font>
      <sz val="12"/>
      <name val="宋体"/>
      <charset val="134"/>
    </font>
    <font>
      <sz val="14"/>
      <name val="宋体"/>
      <charset val="134"/>
    </font>
    <font>
      <b/>
      <sz val="12"/>
      <name val="宋体"/>
      <charset val="134"/>
    </font>
    <font>
      <b/>
      <sz val="28"/>
      <name val="宋体"/>
      <charset val="134"/>
    </font>
    <font>
      <b/>
      <sz val="14"/>
      <name val="宋体"/>
      <charset val="134"/>
    </font>
    <font>
      <b/>
      <sz val="18"/>
      <name val="宋体"/>
      <charset val="134"/>
    </font>
    <font>
      <b/>
      <sz val="12"/>
      <color rgb="FFFF0000"/>
      <name val="宋体"/>
      <charset val="134"/>
    </font>
    <font>
      <b/>
      <sz val="12"/>
      <color indexed="8"/>
      <name val="宋体"/>
      <charset val="134"/>
    </font>
    <font>
      <b/>
      <sz val="12"/>
      <color rgb="FF000000"/>
      <name val="宋体"/>
      <charset val="134"/>
    </font>
    <font>
      <sz val="16"/>
      <color rgb="FFFF0000"/>
      <name val="宋体"/>
      <charset val="134"/>
    </font>
    <font>
      <sz val="10"/>
      <name val="宋体"/>
      <charset val="134"/>
    </font>
    <font>
      <sz val="12"/>
      <color rgb="FFFF0000"/>
      <name val="宋体"/>
      <charset val="134"/>
    </font>
    <font>
      <sz val="14"/>
      <color rgb="FF000000"/>
      <name val="宋体"/>
      <charset val="134"/>
    </font>
    <font>
      <b/>
      <sz val="16"/>
      <name val="宋体"/>
      <charset val="134"/>
    </font>
    <font>
      <b/>
      <sz val="14"/>
      <color rgb="FF000000"/>
      <name val="宋体"/>
      <charset val="134"/>
    </font>
    <font>
      <b/>
      <sz val="14"/>
      <color rgb="FFFF0000"/>
      <name val="宋体"/>
      <charset val="134"/>
    </font>
    <font>
      <sz val="14"/>
      <color rgb="FFFF0000"/>
      <name val="宋体"/>
      <charset val="134"/>
    </font>
    <font>
      <sz val="20"/>
      <color rgb="FFFF0000"/>
      <name val="宋体"/>
      <charset val="134"/>
    </font>
    <font>
      <sz val="26"/>
      <name val="宋体"/>
      <charset val="134"/>
    </font>
    <font>
      <sz val="12"/>
      <name val="Calibri"/>
      <charset val="134"/>
    </font>
    <font>
      <sz val="14"/>
      <color rgb="FF002060"/>
      <name val="宋体"/>
      <charset val="134"/>
    </font>
    <font>
      <sz val="11"/>
      <color indexed="8"/>
      <name val="宋体"/>
      <charset val="134"/>
    </font>
    <font>
      <sz val="11"/>
      <color rgb="FF000000"/>
      <name val="宋体"/>
      <charset val="134"/>
    </font>
    <font>
      <b/>
      <sz val="16"/>
      <color rgb="FFFF0000"/>
      <name val="宋体"/>
      <charset val="134"/>
    </font>
    <font>
      <sz val="12"/>
      <color indexed="8"/>
      <name val="宋体"/>
      <charset val="134"/>
    </font>
    <font>
      <b/>
      <sz val="20"/>
      <name val="宋体"/>
      <charset val="134"/>
    </font>
    <font>
      <sz val="18"/>
      <color rgb="FFFF0000"/>
      <name val="宋体"/>
      <charset val="134"/>
    </font>
    <font>
      <sz val="22"/>
      <color rgb="FFFF0000"/>
      <name val="宋体"/>
      <charset val="134"/>
    </font>
    <font>
      <sz val="10"/>
      <color rgb="FFFF0000"/>
      <name val="宋体"/>
      <charset val="134"/>
    </font>
    <font>
      <sz val="11"/>
      <color rgb="FFFF0000"/>
      <name val="宋体"/>
      <charset val="134"/>
    </font>
    <font>
      <sz val="11"/>
      <name val="宋体"/>
      <charset val="134"/>
    </font>
    <font>
      <sz val="12"/>
      <color rgb="FF000000"/>
      <name val="宋体"/>
      <charset val="134"/>
    </font>
    <font>
      <b/>
      <sz val="22"/>
      <color rgb="FFFF0000"/>
      <name val="宋体"/>
      <charset val="134"/>
    </font>
    <font>
      <b/>
      <sz val="28"/>
      <color rgb="FFFF0000"/>
      <name val="宋体"/>
      <charset val="134"/>
    </font>
    <font>
      <b/>
      <strike/>
      <sz val="18"/>
      <name val="宋体"/>
      <charset val="134"/>
    </font>
    <font>
      <b/>
      <strike/>
      <sz val="12"/>
      <name val="宋体"/>
      <charset val="134"/>
    </font>
    <font>
      <b/>
      <strike/>
      <sz val="12"/>
      <color rgb="FFFF0000"/>
      <name val="宋体"/>
      <charset val="134"/>
    </font>
    <font>
      <strike/>
      <sz val="12"/>
      <name val="宋体"/>
      <charset val="134"/>
    </font>
    <font>
      <b/>
      <strike/>
      <sz val="14"/>
      <name val="微软雅黑"/>
      <charset val="134"/>
    </font>
    <font>
      <strike/>
      <sz val="20"/>
      <color rgb="FFFF0000"/>
      <name val="宋体"/>
      <charset val="134"/>
    </font>
    <font>
      <strike/>
      <sz val="16"/>
      <color rgb="FFFF0000"/>
      <name val="宋体"/>
      <charset val="134"/>
    </font>
    <font>
      <b/>
      <sz val="72"/>
      <color rgb="FFFF0000"/>
      <name val="宋体"/>
      <charset val="134"/>
    </font>
    <font>
      <strike/>
      <sz val="11"/>
      <name val="Arial"/>
      <charset val="134"/>
    </font>
    <font>
      <b/>
      <sz val="36"/>
      <name val="宋体"/>
      <charset val="134"/>
    </font>
    <font>
      <b/>
      <sz val="22"/>
      <name val="宋体"/>
      <charset val="134"/>
    </font>
    <font>
      <b/>
      <sz val="16"/>
      <color rgb="FF000000"/>
      <name val="宋体"/>
      <charset val="134"/>
    </font>
    <font>
      <sz val="16"/>
      <color rgb="FF000000"/>
      <name val="宋体"/>
      <charset val="134"/>
    </font>
    <font>
      <sz val="8"/>
      <color rgb="FF000000"/>
      <name val="楷体"/>
      <charset val="134"/>
    </font>
    <font>
      <b/>
      <sz val="8"/>
      <color rgb="FF000000"/>
      <name val="楷体"/>
      <charset val="134"/>
    </font>
    <font>
      <sz val="12"/>
      <name val="仿宋"/>
      <charset val="134"/>
    </font>
    <font>
      <sz val="8"/>
      <name val="仿宋"/>
      <charset val="134"/>
    </font>
    <font>
      <sz val="8"/>
      <name val="楷体"/>
      <charset val="134"/>
    </font>
    <font>
      <b/>
      <sz val="8"/>
      <color rgb="FF000000"/>
      <name val="宋体"/>
      <charset val="134"/>
    </font>
    <font>
      <b/>
      <sz val="8"/>
      <name val="宋体"/>
      <charset val="134"/>
    </font>
    <font>
      <sz val="8"/>
      <name val="宋体"/>
      <charset val="134"/>
    </font>
    <font>
      <sz val="8"/>
      <color rgb="FFFF0000"/>
      <name val="楷体"/>
      <charset val="134"/>
    </font>
    <font>
      <b/>
      <sz val="48"/>
      <color theme="4" tint="-0.25"/>
      <name val="宋体"/>
      <charset val="134"/>
    </font>
    <font>
      <b/>
      <sz val="48"/>
      <color rgb="FF70AD47"/>
      <name val="宋体"/>
      <charset val="134"/>
    </font>
    <font>
      <sz val="48"/>
      <color rgb="FF70AD47"/>
      <name val="宋体"/>
      <charset val="134"/>
    </font>
    <font>
      <b/>
      <sz val="12"/>
      <color rgb="FFFFFFFF"/>
      <name val="微软雅黑"/>
      <charset val="134"/>
    </font>
    <font>
      <sz val="12"/>
      <color rgb="FFFFFFFF"/>
      <name val="微软雅黑"/>
      <charset val="134"/>
    </font>
    <font>
      <sz val="11"/>
      <name val="微软雅黑"/>
      <charset val="134"/>
    </font>
    <font>
      <sz val="11"/>
      <color rgb="FF08090C"/>
      <name val="微软雅黑"/>
      <charset val="134"/>
    </font>
    <font>
      <sz val="12"/>
      <color rgb="FF000000"/>
      <name val="微软雅黑"/>
      <charset val="134"/>
    </font>
    <font>
      <sz val="12"/>
      <name val="微软雅黑"/>
      <charset val="134"/>
    </font>
    <font>
      <sz val="11"/>
      <color rgb="FFFF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b/>
      <sz val="18"/>
      <color rgb="FFFF0000"/>
      <name val="宋体"/>
      <charset val="134"/>
    </font>
    <font>
      <strike/>
      <sz val="16"/>
      <name val="宋体"/>
      <charset val="134"/>
    </font>
    <font>
      <sz val="10"/>
      <color rgb="FF000000"/>
      <name val="宋体"/>
      <charset val="134"/>
    </font>
    <font>
      <sz val="12"/>
      <color rgb="FFFF0000"/>
      <name val="Calibri"/>
      <charset val="134"/>
    </font>
  </fonts>
  <fills count="45">
    <fill>
      <patternFill patternType="none"/>
    </fill>
    <fill>
      <patternFill patternType="gray125"/>
    </fill>
    <fill>
      <gradientFill type="path" left="0.5" right="0.5" top="0.5" bottom="0.5">
        <stop position="0">
          <color rgb="FFFFFFFF"/>
        </stop>
        <stop position="1">
          <color rgb="FFA9D08E"/>
        </stop>
      </gradientFill>
    </fill>
    <fill>
      <gradientFill degree="90">
        <stop position="0">
          <color rgb="FFFFFFFF"/>
        </stop>
        <stop position="0.5">
          <color rgb="FFA9D08E"/>
        </stop>
        <stop position="1">
          <color rgb="FFFFFFFF"/>
        </stop>
      </gradientFill>
    </fill>
    <fill>
      <patternFill patternType="solid">
        <fgColor rgb="FFFFFF00"/>
        <bgColor indexed="64"/>
      </patternFill>
    </fill>
    <fill>
      <patternFill patternType="solid">
        <fgColor rgb="FFFFF2CC"/>
        <bgColor indexed="64"/>
      </patternFill>
    </fill>
    <fill>
      <patternFill patternType="solid">
        <fgColor rgb="FFFFFFFF"/>
        <bgColor indexed="64"/>
      </patternFill>
    </fill>
    <fill>
      <patternFill patternType="solid">
        <fgColor rgb="FFFFE699"/>
        <bgColor indexed="64"/>
      </patternFill>
    </fill>
    <fill>
      <patternFill patternType="solid">
        <fgColor rgb="FFFCE4D6"/>
        <bgColor indexed="64"/>
      </patternFill>
    </fill>
    <fill>
      <patternFill patternType="solid">
        <fgColor rgb="FFDDEBF7"/>
        <bgColor indexed="64"/>
      </patternFill>
    </fill>
    <fill>
      <patternFill patternType="solid">
        <fgColor rgb="FFD9E1F2"/>
        <bgColor indexed="64"/>
      </patternFill>
    </fill>
    <fill>
      <patternFill patternType="solid">
        <fgColor theme="8" tint="0.8"/>
        <bgColor indexed="64"/>
      </patternFill>
    </fill>
    <fill>
      <patternFill patternType="solid">
        <fgColor theme="8" tint="-0.25"/>
        <bgColor indexed="64"/>
      </patternFill>
    </fill>
    <fill>
      <patternFill patternType="solid">
        <fgColor theme="8"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diagonal/>
    </border>
    <border>
      <left style="thin">
        <color auto="1"/>
      </left>
      <right style="thin">
        <color auto="1"/>
      </right>
      <top style="medium">
        <color auto="1"/>
      </top>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top/>
      <bottom style="thin">
        <color auto="1"/>
      </bottom>
      <diagonal/>
    </border>
    <border>
      <left style="thin">
        <color auto="1"/>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top style="thin">
        <color auto="1"/>
      </top>
      <bottom style="medium">
        <color auto="1"/>
      </bottom>
      <diagonal/>
    </border>
    <border>
      <left style="medium">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right style="medium">
        <color auto="1"/>
      </right>
      <top style="medium">
        <color auto="1"/>
      </top>
      <bottom/>
      <diagonal/>
    </border>
    <border>
      <left/>
      <right style="thin">
        <color auto="1"/>
      </right>
      <top style="medium">
        <color auto="1"/>
      </top>
      <bottom style="thin">
        <color auto="1"/>
      </bottom>
      <diagonal/>
    </border>
    <border>
      <left/>
      <right style="medium">
        <color auto="1"/>
      </right>
      <top/>
      <bottom/>
      <diagonal/>
    </border>
    <border>
      <left/>
      <right style="thin">
        <color auto="1"/>
      </right>
      <top style="thin">
        <color auto="1"/>
      </top>
      <bottom style="medium">
        <color auto="1"/>
      </bottom>
      <diagonal/>
    </border>
    <border>
      <left style="medium">
        <color auto="1"/>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diagonal/>
    </border>
    <border>
      <left style="thin">
        <color auto="1"/>
      </left>
      <right/>
      <top style="medium">
        <color auto="1"/>
      </top>
      <bottom/>
      <diagonal/>
    </border>
    <border>
      <left style="thin">
        <color auto="1"/>
      </left>
      <right/>
      <top/>
      <bottom style="medium">
        <color auto="1"/>
      </bottom>
      <diagonal/>
    </border>
    <border>
      <left/>
      <right style="medium">
        <color rgb="FF4EAE04"/>
      </right>
      <top/>
      <bottom/>
      <diagonal/>
    </border>
    <border>
      <left style="thin">
        <color rgb="FFFFFFFF"/>
      </left>
      <right style="medium">
        <color rgb="FFFFFFFF"/>
      </right>
      <top style="thin">
        <color rgb="FFFFFFFF"/>
      </top>
      <bottom/>
      <diagonal/>
    </border>
    <border>
      <left style="medium">
        <color rgb="FFFFFFFF"/>
      </left>
      <right style="medium">
        <color rgb="FFFFFFFF"/>
      </right>
      <top style="thin">
        <color rgb="FFFFFFFF"/>
      </top>
      <bottom/>
      <diagonal/>
    </border>
    <border>
      <left style="medium">
        <color rgb="FFFFFFFF"/>
      </left>
      <right style="thin">
        <color rgb="FFFFFFFF"/>
      </right>
      <top style="thin">
        <color rgb="FFFFFFFF"/>
      </top>
      <bottom/>
      <diagonal/>
    </border>
    <border>
      <left/>
      <right style="medium">
        <color rgb="FFFFFFFF"/>
      </right>
      <top style="thin">
        <color rgb="FFFFFFFF"/>
      </top>
      <bottom/>
      <diagonal/>
    </border>
    <border>
      <left style="medium">
        <color rgb="FFFFFFFF"/>
      </left>
      <right style="thin">
        <color theme="0"/>
      </right>
      <top style="thin">
        <color rgb="FFFFFFFF"/>
      </top>
      <bottom/>
      <diagonal/>
    </border>
    <border>
      <left/>
      <right/>
      <top/>
      <bottom style="thin">
        <color theme="0"/>
      </bottom>
      <diagonal/>
    </border>
    <border>
      <left/>
      <right/>
      <top style="thin">
        <color theme="0"/>
      </top>
      <bottom style="thin">
        <color theme="0"/>
      </bottom>
      <diagonal/>
    </border>
    <border>
      <left style="medium">
        <color rgb="FFFFFFFF"/>
      </left>
      <right/>
      <top style="thin">
        <color rgb="FFFFFFFF"/>
      </top>
      <bottom/>
      <diagonal/>
    </border>
    <border>
      <left style="thin">
        <color theme="0"/>
      </left>
      <right/>
      <top/>
      <bottom/>
      <diagonal/>
    </border>
    <border>
      <left/>
      <right style="medium">
        <color rgb="FFFFFFFF"/>
      </right>
      <top style="thin">
        <color rgb="FFFFFFFF"/>
      </top>
      <bottom style="medium">
        <color rgb="FF70AD47"/>
      </bottom>
      <diagonal/>
    </border>
    <border>
      <left style="medium">
        <color rgb="FFFFFFFF"/>
      </left>
      <right style="medium">
        <color rgb="FFFFFFFF"/>
      </right>
      <top style="thin">
        <color rgb="FFFFFFFF"/>
      </top>
      <bottom style="medium">
        <color rgb="FF70AD47"/>
      </bottom>
      <diagonal/>
    </border>
    <border>
      <left style="medium">
        <color rgb="FFFFFFFF"/>
      </left>
      <right style="medium">
        <color rgb="FFFFFFFF"/>
      </right>
      <top/>
      <bottom style="medium">
        <color rgb="FF70AD47"/>
      </bottom>
      <diagonal/>
    </border>
    <border>
      <left style="medium">
        <color rgb="FFFFFFFF"/>
      </left>
      <right style="medium">
        <color rgb="FF4EAE04"/>
      </right>
      <top style="thin">
        <color rgb="FFFFFFFF"/>
      </top>
      <bottom style="medium">
        <color rgb="FF70AD47"/>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medium">
        <color rgb="FFFFFFFF"/>
      </right>
      <top style="medium">
        <color rgb="FFFFFFFF"/>
      </top>
      <bottom/>
      <diagonal/>
    </border>
    <border>
      <left/>
      <right style="medium">
        <color rgb="FFFFFFFF"/>
      </right>
      <top style="medium">
        <color rgb="FFFFFFFF"/>
      </top>
      <bottom/>
      <diagonal/>
    </border>
    <border>
      <left style="medium">
        <color rgb="FFFFFFFF"/>
      </left>
      <right style="medium">
        <color rgb="FFFFFFFF"/>
      </right>
      <top style="medium">
        <color rgb="FFFFFFFF"/>
      </top>
      <bottom style="medium">
        <color rgb="FFFFFFFF"/>
      </bottom>
      <diagonal/>
    </border>
    <border>
      <left style="medium">
        <color rgb="FFFFFFFF"/>
      </left>
      <right style="thin">
        <color rgb="FFFFFFFF"/>
      </right>
      <top style="medium">
        <color rgb="FFFFFFFF"/>
      </top>
      <bottom style="medium">
        <color rgb="FFFFFFFF"/>
      </bottom>
      <diagonal/>
    </border>
    <border>
      <left/>
      <right style="medium">
        <color rgb="FF4EAE04"/>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4EAE04"/>
      </right>
      <top style="medium">
        <color rgb="FFFFFFFF"/>
      </top>
      <bottom style="medium">
        <color rgb="FFFFFFFF"/>
      </bottom>
      <diagonal/>
    </border>
    <border>
      <left/>
      <right style="medium">
        <color rgb="FFFFFFFF"/>
      </right>
      <top/>
      <bottom/>
      <diagonal/>
    </border>
    <border>
      <left style="medium">
        <color rgb="FFFFFFFF"/>
      </left>
      <right style="medium">
        <color rgb="FFFFFFFF"/>
      </right>
      <top/>
      <bottom/>
      <diagonal/>
    </border>
    <border>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66" fillId="0" borderId="0" applyFont="0" applyFill="0" applyBorder="0" applyAlignment="0" applyProtection="0">
      <alignment vertical="center"/>
    </xf>
    <xf numFmtId="44" fontId="66" fillId="0" borderId="0" applyFont="0" applyFill="0" applyBorder="0" applyAlignment="0" applyProtection="0">
      <alignment vertical="center"/>
    </xf>
    <xf numFmtId="9" fontId="66" fillId="0" borderId="0" applyFont="0" applyFill="0" applyBorder="0" applyAlignment="0" applyProtection="0">
      <alignment vertical="center"/>
    </xf>
    <xf numFmtId="41" fontId="66" fillId="0" borderId="0" applyFont="0" applyFill="0" applyBorder="0" applyAlignment="0" applyProtection="0">
      <alignment vertical="center"/>
    </xf>
    <xf numFmtId="42" fontId="66" fillId="0" borderId="0" applyFont="0" applyFill="0" applyBorder="0" applyAlignment="0" applyProtection="0">
      <alignment vertical="center"/>
    </xf>
    <xf numFmtId="0" fontId="67" fillId="0" borderId="0" applyNumberFormat="0" applyFill="0" applyBorder="0" applyAlignment="0" applyProtection="0">
      <alignment vertical="center"/>
    </xf>
    <xf numFmtId="0" fontId="68" fillId="0" borderId="0" applyNumberFormat="0" applyFill="0" applyBorder="0" applyAlignment="0" applyProtection="0">
      <alignment vertical="center"/>
    </xf>
    <xf numFmtId="0" fontId="66" fillId="14" borderId="104" applyNumberFormat="0" applyFont="0" applyAlignment="0" applyProtection="0">
      <alignment vertical="center"/>
    </xf>
    <xf numFmtId="0" fontId="6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2" fillId="0" borderId="105" applyNumberFormat="0" applyFill="0" applyAlignment="0" applyProtection="0">
      <alignment vertical="center"/>
    </xf>
    <xf numFmtId="0" fontId="73" fillId="0" borderId="105" applyNumberFormat="0" applyFill="0" applyAlignment="0" applyProtection="0">
      <alignment vertical="center"/>
    </xf>
    <xf numFmtId="0" fontId="74" fillId="0" borderId="106" applyNumberFormat="0" applyFill="0" applyAlignment="0" applyProtection="0">
      <alignment vertical="center"/>
    </xf>
    <xf numFmtId="0" fontId="74" fillId="0" borderId="0" applyNumberFormat="0" applyFill="0" applyBorder="0" applyAlignment="0" applyProtection="0">
      <alignment vertical="center"/>
    </xf>
    <xf numFmtId="0" fontId="75" fillId="15" borderId="107" applyNumberFormat="0" applyAlignment="0" applyProtection="0">
      <alignment vertical="center"/>
    </xf>
    <xf numFmtId="0" fontId="76" fillId="16" borderId="108" applyNumberFormat="0" applyAlignment="0" applyProtection="0">
      <alignment vertical="center"/>
    </xf>
    <xf numFmtId="0" fontId="77" fillId="16" borderId="107" applyNumberFormat="0" applyAlignment="0" applyProtection="0">
      <alignment vertical="center"/>
    </xf>
    <xf numFmtId="0" fontId="78" fillId="17" borderId="109" applyNumberFormat="0" applyAlignment="0" applyProtection="0">
      <alignment vertical="center"/>
    </xf>
    <xf numFmtId="0" fontId="79" fillId="0" borderId="110" applyNumberFormat="0" applyFill="0" applyAlignment="0" applyProtection="0">
      <alignment vertical="center"/>
    </xf>
    <xf numFmtId="0" fontId="80" fillId="0" borderId="111" applyNumberFormat="0" applyFill="0" applyAlignment="0" applyProtection="0">
      <alignment vertical="center"/>
    </xf>
    <xf numFmtId="0" fontId="81" fillId="18" borderId="0" applyNumberFormat="0" applyBorder="0" applyAlignment="0" applyProtection="0">
      <alignment vertical="center"/>
    </xf>
    <xf numFmtId="0" fontId="82" fillId="19" borderId="0" applyNumberFormat="0" applyBorder="0" applyAlignment="0" applyProtection="0">
      <alignment vertical="center"/>
    </xf>
    <xf numFmtId="0" fontId="83" fillId="20" borderId="0" applyNumberFormat="0" applyBorder="0" applyAlignment="0" applyProtection="0">
      <alignment vertical="center"/>
    </xf>
    <xf numFmtId="0" fontId="84" fillId="21" borderId="0" applyNumberFormat="0" applyBorder="0" applyAlignment="0" applyProtection="0">
      <alignment vertical="center"/>
    </xf>
    <xf numFmtId="0" fontId="85" fillId="22" borderId="0" applyNumberFormat="0" applyBorder="0" applyAlignment="0" applyProtection="0">
      <alignment vertical="center"/>
    </xf>
    <xf numFmtId="0" fontId="85" fillId="23" borderId="0" applyNumberFormat="0" applyBorder="0" applyAlignment="0" applyProtection="0">
      <alignment vertical="center"/>
    </xf>
    <xf numFmtId="0" fontId="84" fillId="24" borderId="0" applyNumberFormat="0" applyBorder="0" applyAlignment="0" applyProtection="0">
      <alignment vertical="center"/>
    </xf>
    <xf numFmtId="0" fontId="84" fillId="25" borderId="0" applyNumberFormat="0" applyBorder="0" applyAlignment="0" applyProtection="0">
      <alignment vertical="center"/>
    </xf>
    <xf numFmtId="0" fontId="85" fillId="26" borderId="0" applyNumberFormat="0" applyBorder="0" applyAlignment="0" applyProtection="0">
      <alignment vertical="center"/>
    </xf>
    <xf numFmtId="0" fontId="85" fillId="27" borderId="0" applyNumberFormat="0" applyBorder="0" applyAlignment="0" applyProtection="0">
      <alignment vertical="center"/>
    </xf>
    <xf numFmtId="0" fontId="84" fillId="28" borderId="0" applyNumberFormat="0" applyBorder="0" applyAlignment="0" applyProtection="0">
      <alignment vertical="center"/>
    </xf>
    <xf numFmtId="0" fontId="84" fillId="29" borderId="0" applyNumberFormat="0" applyBorder="0" applyAlignment="0" applyProtection="0">
      <alignment vertical="center"/>
    </xf>
    <xf numFmtId="0" fontId="85" fillId="30" borderId="0" applyNumberFormat="0" applyBorder="0" applyAlignment="0" applyProtection="0">
      <alignment vertical="center"/>
    </xf>
    <xf numFmtId="0" fontId="85" fillId="31" borderId="0" applyNumberFormat="0" applyBorder="0" applyAlignment="0" applyProtection="0">
      <alignment vertical="center"/>
    </xf>
    <xf numFmtId="0" fontId="84" fillId="32" borderId="0" applyNumberFormat="0" applyBorder="0" applyAlignment="0" applyProtection="0">
      <alignment vertical="center"/>
    </xf>
    <xf numFmtId="0" fontId="84" fillId="33" borderId="0" applyNumberFormat="0" applyBorder="0" applyAlignment="0" applyProtection="0">
      <alignment vertical="center"/>
    </xf>
    <xf numFmtId="0" fontId="85" fillId="34" borderId="0" applyNumberFormat="0" applyBorder="0" applyAlignment="0" applyProtection="0">
      <alignment vertical="center"/>
    </xf>
    <xf numFmtId="0" fontId="85" fillId="35" borderId="0" applyNumberFormat="0" applyBorder="0" applyAlignment="0" applyProtection="0">
      <alignment vertical="center"/>
    </xf>
    <xf numFmtId="0" fontId="84" fillId="36" borderId="0" applyNumberFormat="0" applyBorder="0" applyAlignment="0" applyProtection="0">
      <alignment vertical="center"/>
    </xf>
    <xf numFmtId="0" fontId="84" fillId="37" borderId="0" applyNumberFormat="0" applyBorder="0" applyAlignment="0" applyProtection="0">
      <alignment vertical="center"/>
    </xf>
    <xf numFmtId="0" fontId="85" fillId="38" borderId="0" applyNumberFormat="0" applyBorder="0" applyAlignment="0" applyProtection="0">
      <alignment vertical="center"/>
    </xf>
    <xf numFmtId="0" fontId="85" fillId="39" borderId="0" applyNumberFormat="0" applyBorder="0" applyAlignment="0" applyProtection="0">
      <alignment vertical="center"/>
    </xf>
    <xf numFmtId="0" fontId="84" fillId="40" borderId="0" applyNumberFormat="0" applyBorder="0" applyAlignment="0" applyProtection="0">
      <alignment vertical="center"/>
    </xf>
    <xf numFmtId="0" fontId="84" fillId="41" borderId="0" applyNumberFormat="0" applyBorder="0" applyAlignment="0" applyProtection="0">
      <alignment vertical="center"/>
    </xf>
    <xf numFmtId="0" fontId="85" fillId="42" borderId="0" applyNumberFormat="0" applyBorder="0" applyAlignment="0" applyProtection="0">
      <alignment vertical="center"/>
    </xf>
    <xf numFmtId="0" fontId="85" fillId="43" borderId="0" applyNumberFormat="0" applyBorder="0" applyAlignment="0" applyProtection="0">
      <alignment vertical="center"/>
    </xf>
    <xf numFmtId="0" fontId="84" fillId="44" borderId="0" applyNumberFormat="0" applyBorder="0" applyAlignment="0" applyProtection="0">
      <alignment vertical="center"/>
    </xf>
    <xf numFmtId="0" fontId="0" fillId="0" borderId="0">
      <protection locked="0"/>
    </xf>
    <xf numFmtId="0" fontId="21" fillId="0" borderId="0">
      <protection locked="0"/>
    </xf>
    <xf numFmtId="0" fontId="66" fillId="0" borderId="0"/>
    <xf numFmtId="0" fontId="66" fillId="0" borderId="0">
      <alignment vertical="center"/>
    </xf>
    <xf numFmtId="0" fontId="86" fillId="0" borderId="0">
      <alignment vertical="center"/>
    </xf>
  </cellStyleXfs>
  <cellXfs count="751">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lignment vertical="center"/>
    </xf>
    <xf numFmtId="0" fontId="0" fillId="0" borderId="0" xfId="0" applyFill="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8" fillId="0" borderId="5" xfId="49" applyNumberFormat="1" applyFont="1" applyFill="1" applyBorder="1" applyAlignment="1" applyProtection="1">
      <alignment horizontal="center" vertical="center" wrapText="1"/>
    </xf>
    <xf numFmtId="0" fontId="2" fillId="0" borderId="5" xfId="0" applyFont="1" applyBorder="1" applyAlignment="1">
      <alignment horizontal="center" vertical="center"/>
    </xf>
    <xf numFmtId="0" fontId="9" fillId="0" borderId="5" xfId="49" applyNumberFormat="1" applyFont="1" applyFill="1" applyBorder="1" applyAlignment="1" applyProtection="1">
      <alignment horizontal="left" vertical="center" wrapText="1"/>
    </xf>
    <xf numFmtId="0" fontId="10" fillId="0" borderId="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11" fillId="3" borderId="10"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3" borderId="15" xfId="0" applyFont="1" applyFill="1" applyBorder="1" applyAlignment="1">
      <alignment horizontal="center" vertical="center"/>
    </xf>
    <xf numFmtId="0" fontId="0" fillId="3" borderId="16" xfId="0" applyFont="1" applyFill="1" applyBorder="1" applyAlignment="1">
      <alignment horizontal="center" vertical="center"/>
    </xf>
    <xf numFmtId="0" fontId="0" fillId="0" borderId="17" xfId="0" applyFont="1" applyBorder="1" applyAlignment="1">
      <alignment horizontal="center" vertical="center"/>
    </xf>
    <xf numFmtId="0" fontId="0" fillId="0" borderId="0" xfId="0" applyFont="1" applyBorder="1">
      <alignmen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3"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176" fontId="12" fillId="0" borderId="24" xfId="0" applyNumberFormat="1" applyFont="1" applyFill="1" applyBorder="1" applyAlignment="1">
      <alignment horizontal="center" vertical="center"/>
    </xf>
    <xf numFmtId="176" fontId="12" fillId="0" borderId="25" xfId="0" applyNumberFormat="1" applyFont="1" applyFill="1" applyBorder="1" applyAlignment="1">
      <alignment horizontal="center" vertical="center"/>
    </xf>
    <xf numFmtId="176" fontId="12" fillId="0" borderId="5" xfId="0" applyNumberFormat="1" applyFont="1" applyFill="1" applyBorder="1" applyAlignment="1">
      <alignment horizontal="center" vertical="center"/>
    </xf>
    <xf numFmtId="176" fontId="12" fillId="4" borderId="20" xfId="0" applyNumberFormat="1" applyFont="1" applyFill="1" applyBorder="1" applyAlignment="1">
      <alignment horizontal="center" vertical="center"/>
    </xf>
    <xf numFmtId="176" fontId="12" fillId="4" borderId="25" xfId="0" applyNumberFormat="1" applyFont="1" applyFill="1" applyBorder="1" applyAlignment="1">
      <alignment horizontal="center" vertical="center"/>
    </xf>
    <xf numFmtId="0" fontId="13" fillId="0" borderId="26" xfId="0" applyFont="1" applyFill="1" applyBorder="1" applyAlignment="1">
      <alignment horizontal="center" vertical="center" wrapText="1"/>
    </xf>
    <xf numFmtId="0" fontId="12" fillId="0" borderId="5" xfId="0" applyNumberFormat="1" applyFont="1" applyFill="1" applyBorder="1" applyAlignment="1">
      <alignment horizontal="center" vertical="center"/>
    </xf>
    <xf numFmtId="176" fontId="12" fillId="0" borderId="4" xfId="0" applyNumberFormat="1" applyFont="1" applyFill="1" applyBorder="1" applyAlignment="1">
      <alignment horizontal="center" vertical="center"/>
    </xf>
    <xf numFmtId="0" fontId="12" fillId="0" borderId="5" xfId="0" applyFont="1" applyFill="1" applyBorder="1" applyAlignment="1">
      <alignment horizontal="center" vertical="center"/>
    </xf>
    <xf numFmtId="176" fontId="12" fillId="0" borderId="27" xfId="0" applyNumberFormat="1" applyFont="1" applyFill="1" applyBorder="1" applyAlignment="1">
      <alignment horizontal="center" vertical="center"/>
    </xf>
    <xf numFmtId="176" fontId="14" fillId="0" borderId="4" xfId="0" applyNumberFormat="1" applyFont="1" applyFill="1" applyBorder="1" applyAlignment="1">
      <alignment horizontal="center" vertical="center"/>
    </xf>
    <xf numFmtId="0" fontId="14" fillId="0" borderId="5" xfId="0" applyFont="1" applyFill="1" applyBorder="1" applyAlignment="1">
      <alignment horizontal="center" vertical="center"/>
    </xf>
    <xf numFmtId="176" fontId="15" fillId="0" borderId="6" xfId="0" applyNumberFormat="1" applyFont="1" applyFill="1" applyBorder="1" applyAlignment="1">
      <alignment horizontal="center" vertical="center"/>
    </xf>
    <xf numFmtId="176" fontId="12" fillId="0" borderId="6" xfId="0" applyNumberFormat="1" applyFont="1" applyFill="1" applyBorder="1" applyAlignment="1">
      <alignment horizontal="center" vertical="center"/>
    </xf>
    <xf numFmtId="0" fontId="12" fillId="0" borderId="13" xfId="49" applyNumberFormat="1" applyFont="1" applyFill="1" applyBorder="1" applyAlignment="1" applyProtection="1">
      <alignment horizontal="center" vertical="center" wrapText="1"/>
    </xf>
    <xf numFmtId="176" fontId="14" fillId="0" borderId="22" xfId="0" applyNumberFormat="1" applyFont="1" applyFill="1" applyBorder="1" applyAlignment="1">
      <alignment horizontal="center" vertical="center"/>
    </xf>
    <xf numFmtId="0" fontId="14" fillId="0" borderId="23" xfId="0" applyFont="1" applyFill="1" applyBorder="1" applyAlignment="1">
      <alignment horizontal="center" vertical="center"/>
    </xf>
    <xf numFmtId="0" fontId="12" fillId="0" borderId="23" xfId="0" applyNumberFormat="1" applyFont="1" applyFill="1" applyBorder="1" applyAlignment="1">
      <alignment horizontal="center" vertical="center"/>
    </xf>
    <xf numFmtId="0" fontId="12" fillId="0" borderId="5" xfId="49" applyNumberFormat="1" applyFont="1" applyFill="1" applyBorder="1" applyAlignment="1" applyProtection="1">
      <alignment horizontal="center" vertical="center" wrapText="1"/>
    </xf>
    <xf numFmtId="176" fontId="15" fillId="0" borderId="28" xfId="0" applyNumberFormat="1" applyFont="1" applyFill="1" applyBorder="1" applyAlignment="1">
      <alignment horizontal="center" vertical="center"/>
    </xf>
    <xf numFmtId="0" fontId="12" fillId="0" borderId="17" xfId="49" applyNumberFormat="1" applyFont="1" applyFill="1" applyBorder="1" applyAlignment="1" applyProtection="1">
      <alignment horizontal="center" vertical="center" wrapText="1"/>
    </xf>
    <xf numFmtId="176" fontId="14" fillId="5" borderId="1" xfId="0" applyNumberFormat="1" applyFont="1" applyFill="1" applyBorder="1" applyAlignment="1">
      <alignment horizontal="center" vertical="center"/>
    </xf>
    <xf numFmtId="176" fontId="14" fillId="5" borderId="2" xfId="0" applyNumberFormat="1" applyFont="1" applyFill="1" applyBorder="1" applyAlignment="1">
      <alignment horizontal="center" vertical="center"/>
    </xf>
    <xf numFmtId="0" fontId="14" fillId="5" borderId="2" xfId="0" applyNumberFormat="1" applyFont="1" applyFill="1" applyBorder="1" applyAlignment="1">
      <alignment horizontal="center" vertical="center"/>
    </xf>
    <xf numFmtId="0" fontId="16" fillId="5" borderId="29" xfId="0" applyFont="1" applyFill="1" applyBorder="1" applyAlignment="1">
      <alignment horizontal="center" vertical="center" wrapText="1"/>
    </xf>
    <xf numFmtId="176" fontId="14" fillId="5" borderId="4" xfId="0" applyNumberFormat="1" applyFont="1" applyFill="1" applyBorder="1" applyAlignment="1">
      <alignment horizontal="center" vertical="center"/>
    </xf>
    <xf numFmtId="176" fontId="14" fillId="5" borderId="5" xfId="0" applyNumberFormat="1" applyFont="1" applyFill="1" applyBorder="1" applyAlignment="1">
      <alignment horizontal="center" vertical="center"/>
    </xf>
    <xf numFmtId="0" fontId="14" fillId="5" borderId="5" xfId="0" applyNumberFormat="1" applyFont="1" applyFill="1" applyBorder="1" applyAlignment="1">
      <alignment horizontal="center" vertical="center"/>
    </xf>
    <xf numFmtId="0" fontId="16" fillId="5" borderId="26" xfId="0" applyFont="1" applyFill="1" applyBorder="1" applyAlignment="1">
      <alignment horizontal="center" vertical="center" wrapText="1"/>
    </xf>
    <xf numFmtId="176" fontId="14" fillId="5" borderId="10" xfId="0" applyNumberFormat="1" applyFont="1" applyFill="1" applyBorder="1" applyAlignment="1">
      <alignment horizontal="center" vertical="center"/>
    </xf>
    <xf numFmtId="176" fontId="14" fillId="5" borderId="11" xfId="0" applyNumberFormat="1" applyFont="1" applyFill="1" applyBorder="1" applyAlignment="1">
      <alignment horizontal="center" vertical="center"/>
    </xf>
    <xf numFmtId="0" fontId="14" fillId="5" borderId="11" xfId="0" applyNumberFormat="1" applyFont="1" applyFill="1" applyBorder="1" applyAlignment="1">
      <alignment horizontal="center" vertical="center"/>
    </xf>
    <xf numFmtId="0" fontId="16" fillId="5" borderId="16" xfId="0" applyFont="1" applyFill="1" applyBorder="1" applyAlignment="1">
      <alignment horizontal="center" vertical="center" wrapText="1"/>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176" fontId="12" fillId="0" borderId="23" xfId="0" applyNumberFormat="1" applyFont="1" applyFill="1" applyBorder="1" applyAlignment="1">
      <alignment horizontal="center" vertical="center"/>
    </xf>
    <xf numFmtId="0" fontId="12" fillId="0" borderId="23" xfId="49" applyNumberFormat="1" applyFont="1" applyFill="1" applyBorder="1" applyAlignment="1" applyProtection="1">
      <alignment horizontal="center" vertical="center" wrapText="1"/>
    </xf>
    <xf numFmtId="0" fontId="12" fillId="0" borderId="28" xfId="0" applyFont="1" applyFill="1" applyBorder="1" applyAlignment="1">
      <alignment horizontal="center" vertical="center" wrapText="1"/>
    </xf>
    <xf numFmtId="0" fontId="17" fillId="0" borderId="30"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7" fillId="0" borderId="31" xfId="0" applyFont="1" applyFill="1" applyBorder="1" applyAlignment="1">
      <alignment horizontal="center" vertical="center" wrapText="1"/>
    </xf>
    <xf numFmtId="176" fontId="12" fillId="0" borderId="20" xfId="0" applyNumberFormat="1" applyFont="1" applyFill="1" applyBorder="1" applyAlignment="1">
      <alignment horizontal="center" vertical="center"/>
    </xf>
    <xf numFmtId="0" fontId="0" fillId="0" borderId="0" xfId="0" applyAlignment="1">
      <alignment vertical="center" wrapText="1"/>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176" fontId="12" fillId="0" borderId="11" xfId="0" applyNumberFormat="1" applyFont="1" applyFill="1" applyBorder="1" applyAlignment="1">
      <alignment horizontal="center" vertical="center"/>
    </xf>
    <xf numFmtId="0" fontId="12" fillId="0" borderId="11" xfId="0" applyNumberFormat="1" applyFont="1" applyFill="1" applyBorder="1" applyAlignment="1">
      <alignment horizontal="center" vertical="center"/>
    </xf>
    <xf numFmtId="0" fontId="12" fillId="0" borderId="11" xfId="49" applyNumberFormat="1" applyFont="1" applyFill="1" applyBorder="1" applyAlignment="1" applyProtection="1">
      <alignment horizontal="center" vertical="center" wrapText="1"/>
    </xf>
    <xf numFmtId="176" fontId="12" fillId="0" borderId="32" xfId="0" applyNumberFormat="1" applyFont="1" applyFill="1" applyBorder="1" applyAlignment="1">
      <alignment horizontal="center" vertical="center"/>
    </xf>
    <xf numFmtId="0" fontId="17" fillId="0" borderId="33" xfId="0" applyFont="1" applyFill="1" applyBorder="1" applyAlignment="1">
      <alignment horizontal="center" vertical="center" wrapText="1"/>
    </xf>
    <xf numFmtId="0" fontId="18" fillId="2" borderId="34" xfId="0" applyFont="1" applyFill="1" applyBorder="1" applyAlignment="1">
      <alignment horizontal="center" vertical="center"/>
    </xf>
    <xf numFmtId="0" fontId="18" fillId="2" borderId="35" xfId="0" applyFont="1" applyFill="1" applyBorder="1" applyAlignment="1">
      <alignment horizontal="center" vertical="center"/>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18" fillId="2" borderId="36" xfId="0" applyFont="1" applyFill="1" applyBorder="1" applyAlignment="1">
      <alignment horizontal="center" vertical="center"/>
    </xf>
    <xf numFmtId="0" fontId="18" fillId="2" borderId="0" xfId="0" applyFont="1" applyFill="1" applyAlignment="1">
      <alignment horizontal="center" vertical="center"/>
    </xf>
    <xf numFmtId="0" fontId="0" fillId="0" borderId="37" xfId="0" applyFont="1" applyFill="1" applyBorder="1" applyAlignment="1">
      <alignment horizontal="left" vertical="center" wrapText="1"/>
    </xf>
    <xf numFmtId="0" fontId="0" fillId="0" borderId="38" xfId="0" applyFont="1" applyFill="1" applyBorder="1" applyAlignment="1">
      <alignment horizontal="center" vertical="center" wrapText="1"/>
    </xf>
    <xf numFmtId="0" fontId="0" fillId="0" borderId="38" xfId="0" applyFont="1" applyFill="1" applyBorder="1" applyAlignment="1">
      <alignment horizontal="left" vertical="center" wrapText="1"/>
    </xf>
    <xf numFmtId="0" fontId="0" fillId="0" borderId="39" xfId="0" applyFont="1" applyFill="1" applyBorder="1" applyAlignment="1">
      <alignment horizontal="left" vertical="center" wrapText="1"/>
    </xf>
    <xf numFmtId="0" fontId="18" fillId="2" borderId="40" xfId="0" applyFont="1" applyFill="1" applyBorder="1" applyAlignment="1">
      <alignment horizontal="center" vertical="center"/>
    </xf>
    <xf numFmtId="0" fontId="18" fillId="2" borderId="41" xfId="0" applyFont="1" applyFill="1" applyBorder="1" applyAlignment="1">
      <alignment horizontal="center" vertical="center"/>
    </xf>
    <xf numFmtId="0" fontId="0" fillId="0" borderId="40" xfId="0" applyFont="1" applyFill="1" applyBorder="1" applyAlignment="1">
      <alignment horizontal="left" vertical="center" wrapText="1"/>
    </xf>
    <xf numFmtId="0" fontId="0" fillId="0" borderId="41" xfId="0" applyFont="1" applyFill="1" applyBorder="1" applyAlignment="1">
      <alignment horizontal="center" vertical="center" wrapText="1"/>
    </xf>
    <xf numFmtId="0" fontId="0" fillId="0" borderId="41" xfId="0" applyFont="1" applyFill="1" applyBorder="1" applyAlignment="1">
      <alignment horizontal="left" vertical="center" wrapText="1"/>
    </xf>
    <xf numFmtId="0" fontId="0" fillId="0" borderId="42" xfId="0" applyFont="1" applyFill="1" applyBorder="1" applyAlignment="1">
      <alignment horizontal="left" vertical="center" wrapText="1"/>
    </xf>
    <xf numFmtId="0" fontId="18" fillId="0" borderId="0" xfId="0" applyFont="1" applyFill="1" applyBorder="1" applyAlignment="1">
      <alignment horizontal="center" vertical="center"/>
    </xf>
    <xf numFmtId="0" fontId="0"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19" fillId="0" borderId="1" xfId="0" applyFont="1" applyFill="1" applyBorder="1">
      <alignment vertical="center"/>
    </xf>
    <xf numFmtId="0" fontId="19" fillId="0" borderId="2" xfId="0" applyFont="1" applyFill="1" applyBorder="1" applyAlignment="1">
      <alignment horizontal="center" vertical="center"/>
    </xf>
    <xf numFmtId="0" fontId="19" fillId="0" borderId="2" xfId="0" applyFont="1" applyFill="1" applyBorder="1">
      <alignment vertical="center"/>
    </xf>
    <xf numFmtId="0" fontId="19" fillId="0" borderId="3" xfId="0" applyFont="1" applyFill="1" applyBorder="1">
      <alignment vertical="center"/>
    </xf>
    <xf numFmtId="0" fontId="18" fillId="2" borderId="0" xfId="0" applyFont="1" applyFill="1" applyBorder="1" applyAlignment="1">
      <alignment horizontal="center" vertical="center"/>
    </xf>
    <xf numFmtId="0" fontId="19" fillId="0" borderId="4" xfId="0" applyFont="1" applyFill="1" applyBorder="1">
      <alignment vertical="center"/>
    </xf>
    <xf numFmtId="0" fontId="19" fillId="0" borderId="5" xfId="0" applyFont="1" applyFill="1" applyBorder="1" applyAlignment="1">
      <alignment horizontal="center" vertical="center"/>
    </xf>
    <xf numFmtId="0" fontId="19" fillId="0" borderId="5" xfId="0" applyFont="1" applyFill="1" applyBorder="1">
      <alignment vertical="center"/>
    </xf>
    <xf numFmtId="0" fontId="19" fillId="0" borderId="6" xfId="0" applyFont="1" applyFill="1" applyBorder="1">
      <alignment vertical="center"/>
    </xf>
    <xf numFmtId="0" fontId="0" fillId="0" borderId="4" xfId="0" applyFont="1" applyFill="1" applyBorder="1">
      <alignment vertical="center"/>
    </xf>
    <xf numFmtId="0" fontId="0" fillId="0" borderId="5" xfId="0" applyFont="1" applyFill="1" applyBorder="1" applyAlignment="1">
      <alignment horizontal="center" vertical="center"/>
    </xf>
    <xf numFmtId="0" fontId="0" fillId="0" borderId="5" xfId="0" applyFont="1" applyFill="1" applyBorder="1">
      <alignment vertical="center"/>
    </xf>
    <xf numFmtId="0" fontId="0" fillId="0" borderId="6" xfId="0" applyFont="1" applyFill="1" applyBorder="1">
      <alignment vertical="center"/>
    </xf>
    <xf numFmtId="0" fontId="0" fillId="0" borderId="10" xfId="0" applyFont="1" applyFill="1" applyBorder="1">
      <alignment vertical="center"/>
    </xf>
    <xf numFmtId="0" fontId="0" fillId="0" borderId="11" xfId="0" applyFont="1" applyFill="1" applyBorder="1" applyAlignment="1">
      <alignment horizontal="center" vertical="center"/>
    </xf>
    <xf numFmtId="0" fontId="0" fillId="0" borderId="11" xfId="0" applyFont="1" applyFill="1" applyBorder="1">
      <alignment vertical="center"/>
    </xf>
    <xf numFmtId="0" fontId="0" fillId="0" borderId="12" xfId="0" applyFont="1" applyFill="1" applyBorder="1">
      <alignment vertical="center"/>
    </xf>
    <xf numFmtId="0" fontId="0" fillId="0" borderId="0" xfId="0" applyFont="1" applyFill="1" applyBorder="1">
      <alignment vertical="center"/>
    </xf>
    <xf numFmtId="0" fontId="0" fillId="0" borderId="1" xfId="0" applyFont="1" applyFill="1" applyBorder="1" applyAlignment="1">
      <alignment horizontal="left" vertical="center"/>
    </xf>
    <xf numFmtId="0" fontId="0" fillId="0" borderId="2" xfId="0" applyFont="1" applyFill="1" applyBorder="1" applyAlignment="1">
      <alignment horizontal="left" vertical="center"/>
    </xf>
    <xf numFmtId="0" fontId="0" fillId="0" borderId="3" xfId="0" applyFont="1" applyFill="1" applyBorder="1" applyAlignment="1">
      <alignment horizontal="left" vertical="center"/>
    </xf>
    <xf numFmtId="0" fontId="0" fillId="0" borderId="24" xfId="0" applyFont="1" applyFill="1" applyBorder="1" applyAlignment="1">
      <alignment horizontal="left" vertical="center"/>
    </xf>
    <xf numFmtId="0" fontId="0" fillId="0" borderId="21" xfId="0" applyFont="1" applyFill="1" applyBorder="1" applyAlignment="1">
      <alignment horizontal="left" vertical="center"/>
    </xf>
    <xf numFmtId="0" fontId="0" fillId="0" borderId="43" xfId="0" applyFont="1" applyFill="1" applyBorder="1" applyAlignment="1">
      <alignment horizontal="left" vertical="center"/>
    </xf>
    <xf numFmtId="0" fontId="0" fillId="0" borderId="4" xfId="0" applyFont="1" applyFill="1" applyBorder="1" applyAlignment="1">
      <alignment horizontal="left" vertical="center"/>
    </xf>
    <xf numFmtId="0" fontId="0" fillId="0" borderId="5" xfId="0" applyFont="1" applyFill="1" applyBorder="1" applyAlignment="1">
      <alignment horizontal="left" vertical="center"/>
    </xf>
    <xf numFmtId="0" fontId="0" fillId="0" borderId="6" xfId="0" applyFont="1" applyFill="1" applyBorder="1" applyAlignment="1">
      <alignment horizontal="left" vertical="center"/>
    </xf>
    <xf numFmtId="0" fontId="0" fillId="0" borderId="44" xfId="0" applyFont="1" applyFill="1" applyBorder="1" applyAlignment="1">
      <alignment horizontal="left" vertical="center"/>
    </xf>
    <xf numFmtId="0" fontId="0" fillId="0" borderId="45" xfId="0" applyFont="1" applyFill="1" applyBorder="1" applyAlignment="1">
      <alignment horizontal="left" vertical="center"/>
    </xf>
    <xf numFmtId="0" fontId="0" fillId="0" borderId="46" xfId="0" applyFont="1" applyFill="1" applyBorder="1" applyAlignment="1">
      <alignment horizontal="left" vertical="center"/>
    </xf>
    <xf numFmtId="0" fontId="18" fillId="0" borderId="0" xfId="0" applyFont="1" applyFill="1" applyAlignment="1">
      <alignment horizontal="center" vertical="center"/>
    </xf>
    <xf numFmtId="0" fontId="0" fillId="0" borderId="1" xfId="0" applyFont="1" applyFill="1" applyBorder="1" applyAlignment="1">
      <alignment vertic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vertical="center" wrapText="1"/>
    </xf>
    <xf numFmtId="0" fontId="0" fillId="0" borderId="6" xfId="0" applyFont="1" applyFill="1" applyBorder="1" applyAlignment="1">
      <alignment vertical="center" wrapText="1"/>
    </xf>
    <xf numFmtId="0" fontId="0" fillId="0" borderId="4"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10" xfId="0" applyFill="1" applyBorder="1" applyAlignment="1">
      <alignment horizontal="left" vertical="center"/>
    </xf>
    <xf numFmtId="0" fontId="0" fillId="0" borderId="11" xfId="0" applyFill="1" applyBorder="1" applyAlignment="1">
      <alignment horizontal="center" vertical="center"/>
    </xf>
    <xf numFmtId="0" fontId="0" fillId="0" borderId="11" xfId="0" applyFill="1" applyBorder="1" applyAlignment="1">
      <alignment horizontal="left" vertical="center"/>
    </xf>
    <xf numFmtId="0" fontId="0" fillId="0" borderId="12" xfId="0" applyFill="1" applyBorder="1" applyAlignment="1">
      <alignment horizontal="left" vertical="center"/>
    </xf>
    <xf numFmtId="0" fontId="0" fillId="0" borderId="0" xfId="0" applyFont="1" applyFill="1" applyAlignment="1">
      <alignment horizontal="center" vertical="center"/>
    </xf>
    <xf numFmtId="0" fontId="0" fillId="0" borderId="0" xfId="0" applyBorder="1">
      <alignment vertical="center"/>
    </xf>
    <xf numFmtId="0" fontId="0" fillId="0" borderId="0" xfId="0" applyFill="1" applyBorder="1">
      <alignment vertical="center"/>
    </xf>
    <xf numFmtId="0" fontId="3" fillId="0" borderId="5" xfId="0" applyFont="1" applyFill="1" applyBorder="1" applyAlignment="1">
      <alignment horizontal="center" vertical="center"/>
    </xf>
    <xf numFmtId="0" fontId="20" fillId="0" borderId="5"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21" fillId="0" borderId="5" xfId="0" applyNumberFormat="1" applyFont="1" applyFill="1" applyBorder="1" applyAlignment="1">
      <alignment horizontal="center" vertical="center" wrapText="1"/>
    </xf>
    <xf numFmtId="0" fontId="22" fillId="0" borderId="5" xfId="49" applyNumberFormat="1" applyFont="1" applyFill="1" applyBorder="1" applyAlignment="1" applyProtection="1">
      <alignment horizontal="center" vertical="center" wrapText="1"/>
    </xf>
    <xf numFmtId="0" fontId="0" fillId="0" borderId="5" xfId="0" applyFont="1" applyBorder="1" applyAlignment="1">
      <alignment horizontal="center" vertical="center"/>
    </xf>
    <xf numFmtId="0" fontId="17" fillId="0" borderId="5" xfId="49" applyNumberFormat="1" applyFont="1" applyFill="1" applyBorder="1" applyAlignment="1" applyProtection="1">
      <alignment horizontal="left" vertical="center" wrapText="1"/>
    </xf>
    <xf numFmtId="0" fontId="2" fillId="0" borderId="0" xfId="0" applyFont="1" applyAlignment="1">
      <alignment vertical="center" wrapText="1"/>
    </xf>
    <xf numFmtId="0" fontId="11" fillId="3" borderId="5" xfId="0" applyFont="1" applyFill="1" applyBorder="1" applyAlignment="1">
      <alignment horizontal="center" vertical="center" wrapText="1"/>
    </xf>
    <xf numFmtId="0" fontId="0" fillId="3" borderId="5" xfId="0" applyFont="1" applyFill="1" applyBorder="1" applyAlignment="1">
      <alignment horizontal="center" vertical="center"/>
    </xf>
    <xf numFmtId="0" fontId="0" fillId="3" borderId="23" xfId="0" applyFont="1" applyFill="1" applyBorder="1" applyAlignment="1">
      <alignment horizontal="center" vertical="center"/>
    </xf>
    <xf numFmtId="0" fontId="0" fillId="0" borderId="0" xfId="0" applyFont="1" applyAlignment="1">
      <alignment horizontal="center" vertical="center"/>
    </xf>
    <xf numFmtId="0" fontId="0" fillId="2" borderId="47"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20"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0" fillId="2" borderId="25"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0" fillId="2" borderId="48"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49" xfId="0"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38" xfId="0" applyFont="1" applyFill="1" applyBorder="1" applyAlignment="1">
      <alignment horizontal="center" vertical="center"/>
    </xf>
    <xf numFmtId="0" fontId="0" fillId="0" borderId="5" xfId="0" applyFill="1" applyBorder="1" applyAlignment="1">
      <alignment horizontal="center" vertical="center"/>
    </xf>
    <xf numFmtId="0" fontId="2" fillId="6" borderId="13" xfId="0" applyFont="1" applyFill="1" applyBorder="1" applyAlignment="1">
      <alignment horizontal="center" vertical="center" wrapText="1"/>
    </xf>
    <xf numFmtId="0" fontId="0" fillId="6" borderId="23"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1" xfId="0" applyFont="1" applyFill="1" applyBorder="1" applyAlignment="1">
      <alignment horizontal="center" vertical="center"/>
    </xf>
    <xf numFmtId="0" fontId="0" fillId="0" borderId="38" xfId="0" applyFont="1" applyFill="1" applyBorder="1" applyAlignment="1">
      <alignment horizontal="center" vertical="center"/>
    </xf>
    <xf numFmtId="0" fontId="0" fillId="0" borderId="48" xfId="0" applyFont="1" applyFill="1" applyBorder="1" applyAlignment="1">
      <alignment horizontal="center" vertical="center"/>
    </xf>
    <xf numFmtId="0" fontId="22" fillId="0" borderId="5"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2" borderId="28" xfId="0" applyFont="1" applyFill="1" applyBorder="1" applyAlignment="1">
      <alignment horizontal="center" vertical="center"/>
    </xf>
    <xf numFmtId="0" fontId="2" fillId="2" borderId="48"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5" xfId="0" applyNumberFormat="1" applyFont="1" applyFill="1" applyBorder="1" applyAlignment="1">
      <alignment horizontal="center" vertical="center"/>
    </xf>
    <xf numFmtId="0" fontId="16" fillId="0" borderId="5" xfId="0" applyFont="1" applyFill="1" applyBorder="1" applyAlignment="1">
      <alignment horizontal="center" vertical="center"/>
    </xf>
    <xf numFmtId="0" fontId="22" fillId="6" borderId="5" xfId="49" applyNumberFormat="1" applyFont="1" applyFill="1" applyBorder="1" applyAlignment="1" applyProtection="1">
      <alignment horizontal="center" vertical="center" wrapText="1"/>
    </xf>
    <xf numFmtId="0" fontId="0" fillId="4" borderId="5" xfId="0" applyFont="1" applyFill="1" applyBorder="1" applyAlignment="1">
      <alignment horizontal="center" vertical="center" wrapText="1"/>
    </xf>
    <xf numFmtId="0" fontId="16" fillId="0" borderId="49" xfId="0" applyFont="1" applyBorder="1" applyAlignment="1">
      <alignment horizontal="center" vertical="center" wrapText="1"/>
    </xf>
    <xf numFmtId="0" fontId="16" fillId="0" borderId="51" xfId="0" applyFont="1" applyBorder="1" applyAlignment="1">
      <alignment horizontal="center" vertical="center" wrapText="1"/>
    </xf>
    <xf numFmtId="0" fontId="22" fillId="6" borderId="4" xfId="0" applyFont="1" applyFill="1" applyBorder="1" applyAlignment="1">
      <alignment horizontal="center" vertical="center"/>
    </xf>
    <xf numFmtId="0" fontId="22" fillId="6" borderId="5" xfId="0" applyFont="1" applyFill="1" applyBorder="1" applyAlignment="1">
      <alignment horizontal="center" vertical="center"/>
    </xf>
    <xf numFmtId="0" fontId="0" fillId="0" borderId="20" xfId="0" applyFont="1" applyFill="1" applyBorder="1" applyAlignment="1">
      <alignment horizontal="center" vertical="center" wrapText="1"/>
    </xf>
    <xf numFmtId="0" fontId="0" fillId="0" borderId="25" xfId="0" applyFont="1" applyFill="1" applyBorder="1" applyAlignment="1">
      <alignment horizontal="center" vertical="center" wrapText="1"/>
    </xf>
    <xf numFmtId="0" fontId="0" fillId="0" borderId="0" xfId="0" applyFill="1" applyAlignment="1">
      <alignment vertical="center" wrapText="1"/>
    </xf>
    <xf numFmtId="0" fontId="22" fillId="0" borderId="5"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0" fillId="0" borderId="47" xfId="0" applyFont="1" applyFill="1" applyBorder="1" applyAlignment="1">
      <alignment horizontal="center" vertical="center"/>
    </xf>
    <xf numFmtId="0" fontId="6" fillId="0" borderId="5" xfId="0" applyFont="1" applyFill="1" applyBorder="1" applyAlignment="1">
      <alignment horizontal="center" vertical="center"/>
    </xf>
    <xf numFmtId="0" fontId="8" fillId="0" borderId="13" xfId="0" applyFont="1" applyFill="1" applyBorder="1" applyAlignment="1">
      <alignment horizontal="center" vertical="center"/>
    </xf>
    <xf numFmtId="0" fontId="22" fillId="6" borderId="5" xfId="0" applyNumberFormat="1" applyFont="1" applyFill="1" applyBorder="1" applyAlignment="1">
      <alignment horizontal="center" vertical="center"/>
    </xf>
    <xf numFmtId="0" fontId="0" fillId="6" borderId="5" xfId="0" applyFill="1" applyBorder="1" applyAlignment="1">
      <alignment horizontal="center" vertical="center"/>
    </xf>
    <xf numFmtId="176" fontId="0" fillId="0" borderId="5" xfId="0" applyNumberFormat="1" applyBorder="1" applyAlignment="1">
      <alignment horizontal="center" vertical="center"/>
    </xf>
    <xf numFmtId="0" fontId="0" fillId="0" borderId="5" xfId="0" applyBorder="1" applyAlignment="1">
      <alignment horizontal="center" vertical="center"/>
    </xf>
    <xf numFmtId="0" fontId="17" fillId="0" borderId="50" xfId="0" applyFont="1" applyBorder="1" applyAlignment="1">
      <alignment horizontal="center" vertical="center" wrapText="1"/>
    </xf>
    <xf numFmtId="0" fontId="0" fillId="0" borderId="47" xfId="0" applyFont="1" applyBorder="1" applyAlignment="1">
      <alignment horizontal="center" vertical="center"/>
    </xf>
    <xf numFmtId="0" fontId="0" fillId="0" borderId="49" xfId="0" applyFont="1" applyBorder="1" applyAlignment="1">
      <alignment horizontal="center" vertical="center"/>
    </xf>
    <xf numFmtId="0" fontId="0" fillId="0" borderId="51" xfId="0" applyFont="1" applyBorder="1" applyAlignment="1">
      <alignment horizontal="center" vertical="center"/>
    </xf>
    <xf numFmtId="0" fontId="0" fillId="0" borderId="28" xfId="0" applyFont="1" applyBorder="1" applyAlignment="1">
      <alignment horizontal="center" vertical="center"/>
    </xf>
    <xf numFmtId="0" fontId="0" fillId="0" borderId="48" xfId="0" applyFont="1" applyBorder="1" applyAlignment="1">
      <alignment horizontal="center" vertical="center"/>
    </xf>
    <xf numFmtId="0" fontId="0" fillId="0" borderId="20" xfId="0" applyFont="1" applyBorder="1" applyAlignment="1">
      <alignment horizontal="center" vertical="center"/>
    </xf>
    <xf numFmtId="0" fontId="0" fillId="0" borderId="25" xfId="0" applyFont="1" applyBorder="1" applyAlignment="1">
      <alignment horizontal="center" vertical="center"/>
    </xf>
    <xf numFmtId="0" fontId="22" fillId="4" borderId="4" xfId="0" applyFont="1" applyFill="1" applyBorder="1" applyAlignment="1">
      <alignment horizontal="center" vertical="center"/>
    </xf>
    <xf numFmtId="0" fontId="22" fillId="4" borderId="5"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38" xfId="0" applyFont="1" applyFill="1" applyBorder="1" applyAlignment="1">
      <alignment horizontal="center" vertical="center"/>
    </xf>
    <xf numFmtId="0" fontId="0" fillId="0" borderId="0" xfId="0" applyFont="1">
      <alignment vertical="center"/>
    </xf>
    <xf numFmtId="0" fontId="0" fillId="0" borderId="0" xfId="0" applyFont="1" applyFill="1">
      <alignment vertical="center"/>
    </xf>
    <xf numFmtId="0" fontId="3" fillId="0" borderId="13"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29"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53" xfId="0" applyFont="1" applyFill="1" applyBorder="1" applyAlignment="1">
      <alignment horizontal="center" vertical="center"/>
    </xf>
    <xf numFmtId="0" fontId="5" fillId="7" borderId="34" xfId="0" applyFont="1" applyFill="1" applyBorder="1" applyAlignment="1">
      <alignment horizontal="center" vertical="center"/>
    </xf>
    <xf numFmtId="0" fontId="5" fillId="7" borderId="35" xfId="0" applyFont="1" applyFill="1" applyBorder="1" applyAlignment="1">
      <alignment horizontal="center" vertical="center"/>
    </xf>
    <xf numFmtId="0" fontId="5" fillId="7" borderId="54" xfId="0" applyFont="1" applyFill="1" applyBorder="1" applyAlignment="1">
      <alignment horizontal="center" vertical="center"/>
    </xf>
    <xf numFmtId="0" fontId="23" fillId="2" borderId="55"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20" xfId="0" applyFont="1" applyFill="1" applyBorder="1" applyAlignment="1">
      <alignment horizontal="center" vertical="center"/>
    </xf>
    <xf numFmtId="0" fontId="1" fillId="7" borderId="37" xfId="0" applyFont="1" applyFill="1" applyBorder="1" applyAlignment="1">
      <alignment horizontal="center" vertical="center"/>
    </xf>
    <xf numFmtId="0" fontId="1" fillId="7" borderId="38" xfId="0" applyFont="1" applyFill="1" applyBorder="1" applyAlignment="1">
      <alignment horizontal="center" vertical="center"/>
    </xf>
    <xf numFmtId="0" fontId="1" fillId="7" borderId="39" xfId="0" applyFont="1" applyFill="1" applyBorder="1" applyAlignment="1">
      <alignment horizontal="center" vertical="center"/>
    </xf>
    <xf numFmtId="0" fontId="23" fillId="2" borderId="25" xfId="0" applyFont="1" applyFill="1" applyBorder="1" applyAlignment="1">
      <alignment horizontal="center" vertical="center" wrapText="1"/>
    </xf>
    <xf numFmtId="0" fontId="2" fillId="2" borderId="5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32" xfId="0" applyFont="1" applyFill="1" applyBorder="1" applyAlignment="1">
      <alignment horizontal="center" vertical="center"/>
    </xf>
    <xf numFmtId="0" fontId="2" fillId="7" borderId="10"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2" borderId="39" xfId="0" applyFont="1" applyFill="1" applyBorder="1" applyAlignment="1">
      <alignment horizontal="center" vertical="center"/>
    </xf>
    <xf numFmtId="0" fontId="24" fillId="0" borderId="22" xfId="0" applyNumberFormat="1" applyFont="1" applyFill="1" applyBorder="1" applyAlignment="1">
      <alignment horizontal="center" vertical="center" wrapText="1"/>
    </xf>
    <xf numFmtId="0" fontId="24" fillId="0" borderId="28" xfId="0" applyNumberFormat="1" applyFont="1" applyFill="1" applyBorder="1" applyAlignment="1">
      <alignment horizontal="center" vertical="center" wrapText="1"/>
    </xf>
    <xf numFmtId="0" fontId="0" fillId="0" borderId="22" xfId="0" applyFont="1" applyFill="1" applyBorder="1" applyAlignment="1">
      <alignment horizontal="center" vertical="center"/>
    </xf>
    <xf numFmtId="0" fontId="0" fillId="0" borderId="23"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7" xfId="0" applyFont="1" applyFill="1" applyBorder="1" applyAlignment="1">
      <alignment horizontal="center" vertical="center"/>
    </xf>
    <xf numFmtId="0" fontId="9" fillId="0" borderId="25" xfId="49" applyNumberFormat="1" applyFont="1" applyFill="1" applyBorder="1" applyAlignment="1" applyProtection="1">
      <alignment horizontal="center" vertical="center" wrapText="1"/>
    </xf>
    <xf numFmtId="0" fontId="6" fillId="0" borderId="9" xfId="0" applyFont="1" applyBorder="1" applyAlignment="1">
      <alignment horizontal="center" vertical="center" wrapText="1"/>
    </xf>
    <xf numFmtId="0" fontId="24" fillId="0" borderId="4" xfId="0" applyNumberFormat="1" applyFont="1" applyFill="1" applyBorder="1" applyAlignment="1">
      <alignment horizontal="center" vertical="center" wrapText="1"/>
    </xf>
    <xf numFmtId="0" fontId="24" fillId="0" borderId="20" xfId="0" applyNumberFormat="1" applyFont="1" applyFill="1" applyBorder="1" applyAlignment="1">
      <alignment horizontal="center" vertical="center" wrapText="1"/>
    </xf>
    <xf numFmtId="0" fontId="0"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6" fillId="0" borderId="56" xfId="0" applyFont="1" applyBorder="1" applyAlignment="1">
      <alignment horizontal="center" vertical="center" wrapText="1"/>
    </xf>
    <xf numFmtId="0" fontId="24" fillId="0" borderId="10" xfId="0" applyNumberFormat="1" applyFont="1" applyFill="1" applyBorder="1" applyAlignment="1">
      <alignment horizontal="center" vertical="center" wrapText="1"/>
    </xf>
    <xf numFmtId="0" fontId="24" fillId="0" borderId="32" xfId="0" applyNumberFormat="1" applyFont="1" applyFill="1" applyBorder="1" applyAlignment="1">
      <alignment horizontal="center" vertical="center" wrapText="1"/>
    </xf>
    <xf numFmtId="0" fontId="0"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9" fillId="0" borderId="57" xfId="49" applyNumberFormat="1" applyFont="1" applyFill="1" applyBorder="1" applyAlignment="1" applyProtection="1">
      <alignment horizontal="center" vertical="center" wrapText="1"/>
    </xf>
    <xf numFmtId="0" fontId="6" fillId="0" borderId="42" xfId="0" applyFont="1" applyBorder="1" applyAlignment="1">
      <alignment horizontal="center" vertical="center" wrapText="1"/>
    </xf>
    <xf numFmtId="0" fontId="16" fillId="3" borderId="58"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8" fillId="0" borderId="0" xfId="0" applyFont="1" applyFill="1" applyBorder="1">
      <alignment vertical="center"/>
    </xf>
    <xf numFmtId="0" fontId="18" fillId="0" borderId="59" xfId="0" applyFont="1" applyFill="1" applyBorder="1" applyAlignment="1">
      <alignment horizontal="center" vertical="center"/>
    </xf>
    <xf numFmtId="0" fontId="18" fillId="0" borderId="60" xfId="0" applyFont="1" applyFill="1" applyBorder="1" applyAlignment="1">
      <alignment horizontal="center" vertical="center"/>
    </xf>
    <xf numFmtId="0" fontId="0" fillId="0" borderId="60" xfId="0" applyFont="1" applyFill="1" applyBorder="1">
      <alignment vertical="center"/>
    </xf>
    <xf numFmtId="0" fontId="0" fillId="0" borderId="60" xfId="0" applyFont="1" applyFill="1" applyBorder="1" applyAlignment="1">
      <alignment horizontal="center" vertical="center"/>
    </xf>
    <xf numFmtId="0" fontId="0" fillId="0" borderId="61" xfId="0" applyFont="1" applyFill="1" applyBorder="1" applyAlignment="1">
      <alignment horizontal="center" vertical="center"/>
    </xf>
    <xf numFmtId="0" fontId="25" fillId="2" borderId="52" xfId="0" applyFont="1" applyFill="1" applyBorder="1" applyAlignment="1">
      <alignment horizontal="center" vertical="center"/>
    </xf>
    <xf numFmtId="0" fontId="25" fillId="2" borderId="29" xfId="0" applyFont="1" applyFill="1" applyBorder="1" applyAlignment="1">
      <alignment horizontal="center" vertical="center"/>
    </xf>
    <xf numFmtId="0" fontId="5" fillId="2" borderId="59" xfId="0" applyFont="1" applyFill="1" applyBorder="1" applyAlignment="1">
      <alignment horizontal="center" vertical="center"/>
    </xf>
    <xf numFmtId="0" fontId="5" fillId="2" borderId="60" xfId="0" applyFont="1" applyFill="1" applyBorder="1" applyAlignment="1">
      <alignment horizontal="center" vertical="center"/>
    </xf>
    <xf numFmtId="0" fontId="5" fillId="2" borderId="61" xfId="0" applyFont="1" applyFill="1" applyBorder="1" applyAlignment="1">
      <alignment horizontal="center" vertical="center"/>
    </xf>
    <xf numFmtId="0" fontId="25" fillId="2" borderId="1"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5" fillId="7" borderId="62"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64" xfId="0" applyFont="1" applyFill="1" applyBorder="1" applyAlignment="1">
      <alignment horizontal="center" vertical="center"/>
    </xf>
    <xf numFmtId="0" fontId="13" fillId="2" borderId="48" xfId="0" applyFont="1" applyFill="1" applyBorder="1" applyAlignment="1">
      <alignment horizontal="center" vertical="center" wrapText="1"/>
    </xf>
    <xf numFmtId="0" fontId="2" fillId="2" borderId="27" xfId="0" applyFont="1" applyFill="1" applyBorder="1" applyAlignment="1">
      <alignment horizontal="center" vertical="center"/>
    </xf>
    <xf numFmtId="0" fontId="25" fillId="2" borderId="4"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0" fillId="7" borderId="4" xfId="0" applyFont="1" applyFill="1" applyBorder="1" applyAlignment="1">
      <alignment horizontal="center" vertical="center" wrapText="1"/>
    </xf>
    <xf numFmtId="0" fontId="0" fillId="7" borderId="5" xfId="0" applyFont="1" applyFill="1" applyBorder="1" applyAlignment="1">
      <alignment horizontal="center" vertical="center" wrapText="1"/>
    </xf>
    <xf numFmtId="0" fontId="0" fillId="7" borderId="6"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13" fillId="2" borderId="57" xfId="0" applyFont="1" applyFill="1" applyBorder="1" applyAlignment="1">
      <alignment horizontal="center" vertical="center" wrapText="1"/>
    </xf>
    <xf numFmtId="0" fontId="2" fillId="2" borderId="12" xfId="0" applyFont="1" applyFill="1" applyBorder="1" applyAlignment="1">
      <alignment horizontal="center" vertical="center"/>
    </xf>
    <xf numFmtId="176" fontId="12" fillId="5" borderId="34" xfId="0" applyNumberFormat="1" applyFont="1" applyFill="1" applyBorder="1" applyAlignment="1">
      <alignment horizontal="center" vertical="center" wrapText="1"/>
    </xf>
    <xf numFmtId="176" fontId="12" fillId="5" borderId="35"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xf>
    <xf numFmtId="176" fontId="14" fillId="0" borderId="2" xfId="0" applyNumberFormat="1" applyFont="1" applyFill="1" applyBorder="1" applyAlignment="1">
      <alignment horizontal="center" vertical="center"/>
    </xf>
    <xf numFmtId="0" fontId="14" fillId="0" borderId="2" xfId="0" applyNumberFormat="1" applyFont="1" applyFill="1" applyBorder="1" applyAlignment="1">
      <alignment horizontal="center" vertical="center"/>
    </xf>
    <xf numFmtId="0" fontId="4" fillId="0" borderId="3" xfId="0" applyFont="1" applyFill="1" applyBorder="1" applyAlignment="1">
      <alignment horizontal="center" vertical="center"/>
    </xf>
    <xf numFmtId="176" fontId="12" fillId="5" borderId="63" xfId="0" applyNumberFormat="1" applyFont="1" applyFill="1" applyBorder="1" applyAlignment="1">
      <alignment horizontal="center" vertical="center"/>
    </xf>
    <xf numFmtId="0" fontId="6" fillId="5" borderId="30" xfId="0" applyFont="1" applyFill="1" applyBorder="1" applyAlignment="1">
      <alignment horizontal="center" vertical="center" wrapText="1"/>
    </xf>
    <xf numFmtId="176" fontId="12" fillId="5" borderId="10" xfId="0" applyNumberFormat="1" applyFont="1" applyFill="1" applyBorder="1" applyAlignment="1">
      <alignment horizontal="center" vertical="center" wrapText="1"/>
    </xf>
    <xf numFmtId="176" fontId="12" fillId="5" borderId="32" xfId="0" applyNumberFormat="1" applyFont="1" applyFill="1" applyBorder="1" applyAlignment="1">
      <alignment horizontal="center" vertical="center" wrapText="1"/>
    </xf>
    <xf numFmtId="176" fontId="14" fillId="0" borderId="10" xfId="0" applyNumberFormat="1" applyFont="1" applyFill="1" applyBorder="1" applyAlignment="1">
      <alignment horizontal="center" vertical="center"/>
    </xf>
    <xf numFmtId="176" fontId="14" fillId="0" borderId="11" xfId="0" applyNumberFormat="1" applyFont="1" applyFill="1" applyBorder="1" applyAlignment="1">
      <alignment horizontal="center" vertical="center"/>
    </xf>
    <xf numFmtId="0" fontId="14" fillId="0" borderId="11" xfId="0" applyNumberFormat="1" applyFont="1" applyFill="1" applyBorder="1" applyAlignment="1">
      <alignment horizontal="center" vertical="center"/>
    </xf>
    <xf numFmtId="0" fontId="14" fillId="6" borderId="12" xfId="0" applyNumberFormat="1" applyFont="1" applyFill="1" applyBorder="1" applyAlignment="1">
      <alignment horizontal="center" vertical="center"/>
    </xf>
    <xf numFmtId="176" fontId="12" fillId="5" borderId="41" xfId="0" applyNumberFormat="1" applyFont="1" applyFill="1" applyBorder="1" applyAlignment="1">
      <alignment horizontal="center" vertical="center"/>
    </xf>
    <xf numFmtId="0" fontId="0" fillId="5" borderId="33" xfId="0" applyFont="1" applyFill="1" applyBorder="1" applyAlignment="1">
      <alignment horizontal="center" vertical="center" wrapText="1"/>
    </xf>
    <xf numFmtId="0" fontId="4" fillId="8" borderId="1" xfId="0" applyFont="1" applyFill="1" applyBorder="1" applyAlignment="1">
      <alignment horizontal="center" vertical="center"/>
    </xf>
    <xf numFmtId="0" fontId="4" fillId="8" borderId="53" xfId="0" applyFont="1" applyFill="1" applyBorder="1" applyAlignment="1">
      <alignment horizontal="center" vertical="center"/>
    </xf>
    <xf numFmtId="176" fontId="1" fillId="0" borderId="1"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4" fillId="8" borderId="64" xfId="0" applyFont="1" applyFill="1" applyBorder="1" applyAlignment="1">
      <alignment horizontal="center" vertical="center"/>
    </xf>
    <xf numFmtId="0" fontId="25" fillId="0" borderId="31" xfId="0" applyFont="1" applyFill="1" applyBorder="1" applyAlignment="1">
      <alignment horizontal="center" vertical="center" wrapText="1"/>
    </xf>
    <xf numFmtId="0" fontId="4" fillId="8" borderId="4" xfId="0" applyFont="1" applyFill="1" applyBorder="1" applyAlignment="1">
      <alignment horizontal="center" vertical="center"/>
    </xf>
    <xf numFmtId="0" fontId="4" fillId="8" borderId="20" xfId="0" applyFont="1" applyFill="1" applyBorder="1" applyAlignment="1">
      <alignment horizontal="center" vertical="center"/>
    </xf>
    <xf numFmtId="176" fontId="1" fillId="0" borderId="4" xfId="0" applyNumberFormat="1" applyFont="1" applyFill="1" applyBorder="1" applyAlignment="1">
      <alignment horizontal="center" vertical="center"/>
    </xf>
    <xf numFmtId="176" fontId="1" fillId="0" borderId="5" xfId="0" applyNumberFormat="1" applyFont="1" applyFill="1" applyBorder="1" applyAlignment="1">
      <alignment horizontal="center" vertical="center"/>
    </xf>
    <xf numFmtId="0" fontId="1" fillId="0" borderId="6" xfId="0" applyFont="1" applyFill="1" applyBorder="1" applyAlignment="1">
      <alignment horizontal="center" vertical="center"/>
    </xf>
    <xf numFmtId="0" fontId="4" fillId="8" borderId="43" xfId="0" applyFont="1" applyFill="1" applyBorder="1" applyAlignment="1">
      <alignment horizontal="center" vertical="center"/>
    </xf>
    <xf numFmtId="0" fontId="12" fillId="0" borderId="20" xfId="0" applyFont="1" applyFill="1" applyBorder="1" applyAlignment="1">
      <alignment horizontal="center" vertical="center"/>
    </xf>
    <xf numFmtId="0" fontId="12" fillId="0" borderId="6" xfId="0" applyNumberFormat="1" applyFont="1" applyFill="1" applyBorder="1" applyAlignment="1">
      <alignment horizontal="center" vertical="center"/>
    </xf>
    <xf numFmtId="176" fontId="12" fillId="0" borderId="43" xfId="0" applyNumberFormat="1" applyFont="1" applyFill="1" applyBorder="1" applyAlignment="1">
      <alignment horizontal="center" vertical="center"/>
    </xf>
    <xf numFmtId="0" fontId="14" fillId="0" borderId="20" xfId="0" applyFont="1" applyFill="1" applyBorder="1" applyAlignment="1">
      <alignment horizontal="center" vertical="center"/>
    </xf>
    <xf numFmtId="176" fontId="14" fillId="0" borderId="5" xfId="0" applyNumberFormat="1" applyFont="1" applyFill="1" applyBorder="1" applyAlignment="1">
      <alignment horizontal="center" vertical="center"/>
    </xf>
    <xf numFmtId="176" fontId="14" fillId="0" borderId="19" xfId="0" applyNumberFormat="1" applyFont="1" applyFill="1" applyBorder="1" applyAlignment="1">
      <alignment horizontal="center" vertical="center"/>
    </xf>
    <xf numFmtId="0" fontId="14" fillId="0" borderId="50" xfId="0" applyFont="1" applyFill="1" applyBorder="1" applyAlignment="1">
      <alignment horizontal="center" vertical="center"/>
    </xf>
    <xf numFmtId="176" fontId="14" fillId="0" borderId="13" xfId="0" applyNumberFormat="1" applyFont="1" applyFill="1" applyBorder="1" applyAlignment="1">
      <alignment horizontal="center" vertical="center"/>
    </xf>
    <xf numFmtId="0" fontId="1" fillId="0" borderId="13" xfId="0" applyFont="1" applyFill="1" applyBorder="1" applyAlignment="1">
      <alignment horizontal="center" vertical="center"/>
    </xf>
    <xf numFmtId="0" fontId="12" fillId="0" borderId="14" xfId="0" applyNumberFormat="1" applyFont="1" applyFill="1" applyBorder="1" applyAlignment="1">
      <alignment horizontal="center" vertical="center"/>
    </xf>
    <xf numFmtId="176" fontId="12" fillId="0" borderId="46" xfId="0" applyNumberFormat="1" applyFont="1" applyFill="1" applyBorder="1" applyAlignment="1">
      <alignment horizontal="center" vertical="center"/>
    </xf>
    <xf numFmtId="0" fontId="1" fillId="0" borderId="38" xfId="0" applyFont="1" applyFill="1" applyBorder="1" applyAlignment="1">
      <alignment horizontal="center" vertical="center"/>
    </xf>
    <xf numFmtId="0" fontId="17" fillId="0" borderId="31" xfId="0" applyFont="1" applyFill="1" applyBorder="1" applyAlignment="1">
      <alignment horizontal="center" vertical="top" wrapText="1"/>
    </xf>
    <xf numFmtId="176" fontId="1" fillId="6" borderId="5" xfId="0" applyNumberFormat="1" applyFont="1" applyFill="1" applyBorder="1" applyAlignment="1">
      <alignment horizontal="center" vertical="center"/>
    </xf>
    <xf numFmtId="0" fontId="12" fillId="0" borderId="21" xfId="0" applyFont="1" applyFill="1" applyBorder="1" applyAlignment="1">
      <alignment horizontal="center" vertical="center" wrapText="1"/>
    </xf>
    <xf numFmtId="176" fontId="1" fillId="0" borderId="5" xfId="0" applyNumberFormat="1" applyFont="1" applyBorder="1" applyAlignment="1">
      <alignment horizontal="center" vertical="center"/>
    </xf>
    <xf numFmtId="0" fontId="12" fillId="6" borderId="5" xfId="0" applyFont="1" applyFill="1" applyBorder="1" applyAlignment="1">
      <alignment horizontal="center" vertical="center"/>
    </xf>
    <xf numFmtId="0" fontId="12" fillId="6" borderId="5" xfId="0" applyNumberFormat="1" applyFont="1" applyFill="1" applyBorder="1" applyAlignment="1">
      <alignment horizontal="center" vertical="center"/>
    </xf>
    <xf numFmtId="0" fontId="1" fillId="0" borderId="5" xfId="0" applyNumberFormat="1" applyFont="1" applyFill="1" applyBorder="1" applyAlignment="1">
      <alignment horizontal="center" vertical="center"/>
    </xf>
    <xf numFmtId="0" fontId="12" fillId="0" borderId="25" xfId="0" applyFont="1" applyFill="1" applyBorder="1" applyAlignment="1">
      <alignment horizontal="center" vertical="center" wrapText="1"/>
    </xf>
    <xf numFmtId="176" fontId="12" fillId="0" borderId="21" xfId="0" applyNumberFormat="1" applyFont="1" applyFill="1" applyBorder="1" applyAlignment="1">
      <alignment horizontal="center" vertical="center"/>
    </xf>
    <xf numFmtId="176" fontId="12" fillId="0" borderId="45" xfId="0" applyNumberFormat="1" applyFont="1" applyFill="1" applyBorder="1" applyAlignment="1">
      <alignment horizontal="center" vertical="center"/>
    </xf>
    <xf numFmtId="0" fontId="17" fillId="0" borderId="33" xfId="0" applyFont="1" applyFill="1" applyBorder="1" applyAlignment="1">
      <alignment horizontal="center" vertical="top" wrapText="1"/>
    </xf>
    <xf numFmtId="0" fontId="12" fillId="0" borderId="5" xfId="0" applyNumberFormat="1" applyFont="1" applyFill="1" applyBorder="1" applyAlignment="1">
      <alignment horizontal="center" vertical="center" wrapText="1"/>
    </xf>
    <xf numFmtId="176" fontId="15" fillId="0" borderId="5" xfId="0" applyNumberFormat="1" applyFont="1" applyFill="1" applyBorder="1" applyAlignment="1">
      <alignment horizontal="center" vertical="center"/>
    </xf>
    <xf numFmtId="0" fontId="26" fillId="0" borderId="33" xfId="0" applyFont="1" applyBorder="1" applyAlignment="1">
      <alignment horizontal="center" vertical="top" wrapText="1"/>
    </xf>
    <xf numFmtId="0" fontId="18" fillId="0" borderId="40" xfId="0" applyFont="1" applyFill="1" applyBorder="1" applyAlignment="1">
      <alignment horizontal="center" vertical="center"/>
    </xf>
    <xf numFmtId="0" fontId="18" fillId="0" borderId="41" xfId="0" applyFont="1" applyFill="1" applyBorder="1" applyAlignment="1">
      <alignment horizontal="center" vertical="center"/>
    </xf>
    <xf numFmtId="0" fontId="0" fillId="0" borderId="41" xfId="0" applyFont="1" applyFill="1" applyBorder="1">
      <alignment vertical="center"/>
    </xf>
    <xf numFmtId="0" fontId="0" fillId="0" borderId="41"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39" xfId="0" applyFont="1" applyFill="1" applyBorder="1" applyAlignment="1">
      <alignment horizontal="center" vertical="center" wrapText="1"/>
    </xf>
    <xf numFmtId="0" fontId="0" fillId="0" borderId="42" xfId="0" applyFont="1" applyFill="1" applyBorder="1" applyAlignment="1">
      <alignment horizontal="center" vertical="center" wrapText="1"/>
    </xf>
    <xf numFmtId="0" fontId="19" fillId="0" borderId="3" xfId="0" applyFont="1" applyFill="1" applyBorder="1" applyAlignment="1">
      <alignment horizontal="center" vertical="center"/>
    </xf>
    <xf numFmtId="0" fontId="19" fillId="0" borderId="6"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11" xfId="0" applyFont="1" applyFill="1" applyBorder="1" applyAlignment="1">
      <alignment horizontal="left" vertical="center"/>
    </xf>
    <xf numFmtId="0" fontId="0" fillId="0" borderId="12" xfId="0" applyFont="1" applyFill="1" applyBorder="1" applyAlignment="1">
      <alignment horizontal="left" vertical="center"/>
    </xf>
    <xf numFmtId="0" fontId="14" fillId="0" borderId="5" xfId="0" applyFont="1" applyFill="1" applyBorder="1" applyAlignment="1">
      <alignment horizontal="center" vertical="center" wrapText="1"/>
    </xf>
    <xf numFmtId="0" fontId="0" fillId="6" borderId="5" xfId="0" applyFont="1" applyFill="1" applyBorder="1" applyAlignment="1">
      <alignment horizontal="center" vertical="center"/>
    </xf>
    <xf numFmtId="0" fontId="27" fillId="0" borderId="5" xfId="49" applyNumberFormat="1" applyFont="1" applyFill="1" applyBorder="1" applyAlignment="1" applyProtection="1">
      <alignment horizontal="left" vertical="center" wrapText="1"/>
    </xf>
    <xf numFmtId="0" fontId="28" fillId="0" borderId="5" xfId="0" applyFont="1" applyBorder="1" applyAlignment="1">
      <alignment horizontal="center" vertical="center" wrapText="1"/>
    </xf>
    <xf numFmtId="0" fontId="0" fillId="6" borderId="5"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4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0" xfId="0" applyFont="1" applyFill="1" applyAlignment="1">
      <alignment horizontal="center" vertical="center"/>
    </xf>
    <xf numFmtId="0" fontId="2" fillId="2" borderId="38" xfId="0" applyFont="1" applyFill="1" applyBorder="1" applyAlignment="1">
      <alignment horizontal="center" vertical="center"/>
    </xf>
    <xf numFmtId="0" fontId="2" fillId="6" borderId="23" xfId="0" applyFont="1" applyFill="1" applyBorder="1" applyAlignment="1">
      <alignment horizontal="center" vertical="center"/>
    </xf>
    <xf numFmtId="0" fontId="0" fillId="0" borderId="20" xfId="0" applyFont="1" applyFill="1" applyBorder="1" applyAlignment="1">
      <alignment horizontal="center" vertical="center"/>
    </xf>
    <xf numFmtId="0" fontId="2" fillId="0" borderId="13" xfId="0" applyFont="1" applyFill="1" applyBorder="1" applyAlignment="1">
      <alignment horizontal="center" vertical="top" wrapText="1"/>
    </xf>
    <xf numFmtId="0" fontId="22" fillId="0" borderId="20" xfId="0" applyFont="1" applyFill="1" applyBorder="1" applyAlignment="1">
      <alignment horizontal="center" vertical="center" wrapText="1"/>
    </xf>
    <xf numFmtId="0" fontId="22" fillId="4" borderId="20" xfId="0" applyFont="1" applyFill="1" applyBorder="1" applyAlignment="1">
      <alignment horizontal="center" vertical="center" wrapText="1"/>
    </xf>
    <xf numFmtId="0" fontId="16" fillId="0" borderId="50" xfId="0" applyFont="1" applyBorder="1" applyAlignment="1">
      <alignment horizontal="center" vertical="center" wrapText="1"/>
    </xf>
    <xf numFmtId="0" fontId="16" fillId="0" borderId="47" xfId="0" applyFont="1" applyBorder="1" applyAlignment="1">
      <alignment horizontal="center" vertical="center" wrapText="1"/>
    </xf>
    <xf numFmtId="0" fontId="29" fillId="0" borderId="4" xfId="0" applyFont="1" applyFill="1" applyBorder="1" applyAlignment="1">
      <alignment horizontal="center" vertical="center"/>
    </xf>
    <xf numFmtId="0" fontId="30" fillId="0" borderId="5" xfId="0" applyFont="1" applyFill="1" applyBorder="1" applyAlignment="1">
      <alignment horizontal="center" vertical="center"/>
    </xf>
    <xf numFmtId="0" fontId="17" fillId="0" borderId="50"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30" fillId="0" borderId="4" xfId="0" applyFont="1" applyFill="1" applyBorder="1" applyAlignment="1">
      <alignment horizontal="center" vertical="center"/>
    </xf>
    <xf numFmtId="0" fontId="31" fillId="0" borderId="4" xfId="0" applyFont="1" applyFill="1" applyBorder="1" applyAlignment="1">
      <alignment horizontal="center" vertical="center"/>
    </xf>
    <xf numFmtId="0" fontId="30" fillId="0" borderId="25" xfId="0" applyFont="1" applyFill="1" applyBorder="1" applyAlignment="1">
      <alignment horizontal="center" vertical="center"/>
    </xf>
    <xf numFmtId="176" fontId="16" fillId="0" borderId="5" xfId="0" applyNumberFormat="1" applyFont="1" applyBorder="1" applyAlignment="1">
      <alignment horizontal="center" vertical="center"/>
    </xf>
    <xf numFmtId="0" fontId="9" fillId="0" borderId="49"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48" xfId="0" applyFont="1" applyBorder="1" applyAlignment="1">
      <alignment horizontal="center" vertical="center" wrapText="1"/>
    </xf>
    <xf numFmtId="0" fontId="11" fillId="0" borderId="0" xfId="0" applyFont="1" applyAlignment="1">
      <alignment vertical="center" wrapText="1"/>
    </xf>
    <xf numFmtId="0" fontId="11" fillId="0" borderId="51" xfId="0" applyFont="1" applyBorder="1" applyAlignment="1">
      <alignment vertical="center" wrapText="1"/>
    </xf>
    <xf numFmtId="0" fontId="11" fillId="0" borderId="0" xfId="0" applyFont="1" applyFill="1" applyAlignment="1">
      <alignment vertical="center" wrapText="1"/>
    </xf>
    <xf numFmtId="0" fontId="11" fillId="0" borderId="51" xfId="0" applyFont="1" applyFill="1" applyBorder="1" applyAlignment="1">
      <alignment vertical="center" wrapText="1"/>
    </xf>
    <xf numFmtId="0" fontId="6" fillId="0" borderId="20" xfId="0" applyFont="1" applyBorder="1" applyAlignment="1">
      <alignment horizontal="center" vertical="center" wrapText="1"/>
    </xf>
    <xf numFmtId="0" fontId="11" fillId="0" borderId="25" xfId="0" applyFont="1" applyBorder="1" applyAlignment="1">
      <alignment horizontal="center" vertical="center" wrapText="1"/>
    </xf>
    <xf numFmtId="176" fontId="0" fillId="6" borderId="5" xfId="0" applyNumberFormat="1" applyFill="1" applyBorder="1" applyAlignment="1">
      <alignment horizontal="center" vertical="center"/>
    </xf>
    <xf numFmtId="0" fontId="0" fillId="0" borderId="49" xfId="0" applyFont="1" applyBorder="1">
      <alignment vertical="center"/>
    </xf>
    <xf numFmtId="0" fontId="0" fillId="0" borderId="10" xfId="0" applyFont="1" applyFill="1" applyBorder="1" applyAlignment="1">
      <alignment horizontal="left" vertical="center"/>
    </xf>
    <xf numFmtId="0" fontId="12" fillId="0" borderId="5"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32" fillId="2" borderId="5" xfId="0" applyFont="1" applyFill="1" applyBorder="1" applyAlignment="1">
      <alignment horizontal="center" vertical="center"/>
    </xf>
    <xf numFmtId="0" fontId="0" fillId="0" borderId="0" xfId="0" applyAlignment="1">
      <alignment horizontal="center" vertical="center"/>
    </xf>
    <xf numFmtId="0" fontId="2" fillId="6" borderId="8" xfId="0" applyFont="1" applyFill="1" applyBorder="1" applyAlignment="1">
      <alignment horizontal="center" vertical="center"/>
    </xf>
    <xf numFmtId="0" fontId="2" fillId="6" borderId="47" xfId="0" applyFont="1" applyFill="1" applyBorder="1" applyAlignment="1">
      <alignment horizontal="center" vertical="center"/>
    </xf>
    <xf numFmtId="0" fontId="9" fillId="0" borderId="50" xfId="0" applyFont="1" applyBorder="1" applyAlignment="1">
      <alignment horizontal="center" vertical="center" wrapText="1"/>
    </xf>
    <xf numFmtId="0" fontId="9" fillId="0" borderId="47" xfId="0" applyFont="1" applyBorder="1" applyAlignment="1">
      <alignment horizontal="center" vertical="center" wrapText="1"/>
    </xf>
    <xf numFmtId="0" fontId="0" fillId="4" borderId="5" xfId="0" applyFill="1" applyBorder="1" applyAlignment="1">
      <alignment horizontal="center" vertical="center"/>
    </xf>
    <xf numFmtId="0" fontId="11" fillId="0" borderId="5" xfId="0" applyFont="1" applyFill="1" applyBorder="1" applyAlignment="1">
      <alignment horizontal="center" vertical="center"/>
    </xf>
    <xf numFmtId="0" fontId="17" fillId="0" borderId="8"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0" xfId="0" applyFont="1" applyAlignment="1">
      <alignment horizontal="center" vertical="center" wrapText="1"/>
    </xf>
    <xf numFmtId="0" fontId="11" fillId="0" borderId="51" xfId="0" applyFont="1" applyBorder="1" applyAlignment="1">
      <alignment horizontal="center" vertical="center" wrapText="1"/>
    </xf>
    <xf numFmtId="0" fontId="11" fillId="0" borderId="20" xfId="0" applyFont="1" applyBorder="1" applyAlignment="1">
      <alignment horizontal="center" vertical="center" wrapText="1"/>
    </xf>
    <xf numFmtId="0" fontId="0" fillId="0" borderId="49" xfId="0" applyBorder="1">
      <alignment vertical="center"/>
    </xf>
    <xf numFmtId="0" fontId="12" fillId="0" borderId="24" xfId="0" applyFont="1" applyFill="1" applyBorder="1" applyAlignment="1">
      <alignment horizontal="center" vertical="center" wrapText="1"/>
    </xf>
    <xf numFmtId="0" fontId="12" fillId="0" borderId="43" xfId="0" applyFont="1" applyFill="1" applyBorder="1" applyAlignment="1">
      <alignment horizontal="center" vertical="center" wrapText="1"/>
    </xf>
    <xf numFmtId="0" fontId="12" fillId="0" borderId="5" xfId="0" applyFont="1" applyBorder="1" applyAlignment="1">
      <alignment horizontal="center" vertical="center" wrapText="1"/>
    </xf>
    <xf numFmtId="0" fontId="31" fillId="0" borderId="5" xfId="0" applyFont="1" applyBorder="1" applyAlignment="1">
      <alignment horizontal="center" vertical="center"/>
    </xf>
    <xf numFmtId="0" fontId="33" fillId="2" borderId="37" xfId="0" applyFont="1" applyFill="1" applyBorder="1" applyAlignment="1">
      <alignment horizontal="center" vertical="center"/>
    </xf>
    <xf numFmtId="0" fontId="34" fillId="2" borderId="38" xfId="0" applyFont="1" applyFill="1" applyBorder="1" applyAlignment="1">
      <alignment horizontal="center" vertical="center"/>
    </xf>
    <xf numFmtId="0" fontId="34" fillId="2" borderId="39" xfId="0" applyFont="1" applyFill="1" applyBorder="1" applyAlignment="1">
      <alignment horizontal="center" vertical="center"/>
    </xf>
    <xf numFmtId="0" fontId="35" fillId="2" borderId="19" xfId="0" applyFont="1" applyFill="1" applyBorder="1" applyAlignment="1">
      <alignment horizontal="center" vertical="center" wrapText="1"/>
    </xf>
    <xf numFmtId="0" fontId="35" fillId="2" borderId="25"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6" fillId="2" borderId="13" xfId="0" applyFont="1" applyFill="1" applyBorder="1" applyAlignment="1">
      <alignment horizontal="center" vertical="center" wrapText="1"/>
    </xf>
    <xf numFmtId="0" fontId="35" fillId="2" borderId="50" xfId="0" applyFont="1" applyFill="1" applyBorder="1" applyAlignment="1">
      <alignment horizontal="center" vertical="center" wrapText="1"/>
    </xf>
    <xf numFmtId="0" fontId="35" fillId="2" borderId="8"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35" fillId="2" borderId="22" xfId="0" applyFont="1" applyFill="1" applyBorder="1" applyAlignment="1">
      <alignment horizontal="center" vertical="center" wrapText="1"/>
    </xf>
    <xf numFmtId="0" fontId="37" fillId="2" borderId="5" xfId="0" applyFont="1" applyFill="1" applyBorder="1" applyAlignment="1">
      <alignment horizontal="center" vertical="center" wrapText="1"/>
    </xf>
    <xf numFmtId="0" fontId="36" fillId="2" borderId="23" xfId="0" applyFont="1" applyFill="1" applyBorder="1" applyAlignment="1">
      <alignment horizontal="center" vertical="center" wrapText="1"/>
    </xf>
    <xf numFmtId="0" fontId="35" fillId="2" borderId="28" xfId="0" applyFont="1" applyFill="1" applyBorder="1" applyAlignment="1">
      <alignment horizontal="center" vertical="center" wrapText="1"/>
    </xf>
    <xf numFmtId="0" fontId="35" fillId="2" borderId="38" xfId="0" applyFont="1" applyFill="1" applyBorder="1" applyAlignment="1">
      <alignment horizontal="center" vertical="center" wrapText="1"/>
    </xf>
    <xf numFmtId="0" fontId="35" fillId="2" borderId="39" xfId="0" applyFont="1" applyFill="1" applyBorder="1" applyAlignment="1">
      <alignment horizontal="center" vertical="center" wrapText="1"/>
    </xf>
    <xf numFmtId="0" fontId="38" fillId="0" borderId="5" xfId="0" applyFont="1" applyFill="1" applyBorder="1" applyAlignment="1">
      <alignment horizontal="center" vertical="center" wrapText="1"/>
    </xf>
    <xf numFmtId="0" fontId="37" fillId="0" borderId="5" xfId="0" applyFont="1" applyBorder="1" applyAlignment="1">
      <alignment horizontal="center" vertical="center"/>
    </xf>
    <xf numFmtId="0" fontId="39" fillId="0" borderId="13" xfId="0" applyFont="1" applyBorder="1" applyAlignment="1">
      <alignment horizontal="left" vertical="center" wrapText="1"/>
    </xf>
    <xf numFmtId="0" fontId="40" fillId="0" borderId="50"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9" xfId="0" applyFont="1" applyBorder="1" applyAlignment="1">
      <alignment horizontal="center" vertical="center" wrapText="1"/>
    </xf>
    <xf numFmtId="0" fontId="39" fillId="0" borderId="17" xfId="0" applyFont="1" applyBorder="1" applyAlignment="1">
      <alignment horizontal="left" vertical="center" wrapText="1"/>
    </xf>
    <xf numFmtId="0" fontId="40" fillId="0" borderId="49" xfId="0" applyFont="1" applyBorder="1" applyAlignment="1">
      <alignment horizontal="center" vertical="center" wrapText="1"/>
    </xf>
    <xf numFmtId="0" fontId="40" fillId="0" borderId="0" xfId="0" applyFont="1" applyAlignment="1">
      <alignment horizontal="center" vertical="center" wrapText="1"/>
    </xf>
    <xf numFmtId="0" fontId="40" fillId="0" borderId="56" xfId="0" applyFont="1" applyBorder="1" applyAlignment="1">
      <alignment horizontal="center" vertical="center" wrapText="1"/>
    </xf>
    <xf numFmtId="0" fontId="40" fillId="0" borderId="0" xfId="0" applyFont="1" applyBorder="1" applyAlignment="1">
      <alignment horizontal="center" vertical="center" wrapText="1"/>
    </xf>
    <xf numFmtId="0" fontId="16" fillId="2" borderId="44"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0" fillId="0" borderId="62" xfId="0" applyFont="1" applyFill="1" applyBorder="1" applyAlignment="1">
      <alignment horizontal="left" vertical="center" wrapText="1"/>
    </xf>
    <xf numFmtId="0" fontId="0" fillId="0" borderId="63" xfId="0" applyFont="1" applyFill="1" applyBorder="1" applyAlignment="1">
      <alignment horizontal="left" vertical="center" wrapText="1"/>
    </xf>
    <xf numFmtId="0" fontId="0" fillId="0" borderId="64" xfId="0" applyFont="1" applyFill="1" applyBorder="1" applyAlignment="1">
      <alignment horizontal="left" vertical="center" wrapText="1"/>
    </xf>
    <xf numFmtId="0" fontId="18" fillId="0" borderId="0" xfId="0" applyFont="1" applyFill="1">
      <alignment vertical="center"/>
    </xf>
    <xf numFmtId="0" fontId="19" fillId="0" borderId="2" xfId="0" applyFont="1" applyFill="1" applyBorder="1" applyAlignment="1">
      <alignment horizontal="left" vertical="center"/>
    </xf>
    <xf numFmtId="0" fontId="19" fillId="0" borderId="3" xfId="0" applyFont="1" applyFill="1" applyBorder="1" applyAlignment="1">
      <alignment horizontal="left" vertical="center"/>
    </xf>
    <xf numFmtId="0" fontId="19" fillId="0" borderId="5" xfId="0" applyFont="1" applyFill="1" applyBorder="1" applyAlignment="1">
      <alignment horizontal="left" vertical="center"/>
    </xf>
    <xf numFmtId="0" fontId="19" fillId="0" borderId="6" xfId="0" applyFont="1" applyFill="1" applyBorder="1" applyAlignment="1">
      <alignment horizontal="left" vertical="center"/>
    </xf>
    <xf numFmtId="0" fontId="19" fillId="0" borderId="11" xfId="0" applyFont="1" applyFill="1" applyBorder="1" applyAlignment="1">
      <alignment horizontal="left" vertical="center"/>
    </xf>
    <xf numFmtId="0" fontId="19" fillId="0" borderId="12" xfId="0" applyFont="1" applyFill="1" applyBorder="1" applyAlignment="1">
      <alignment horizontal="left" vertical="center"/>
    </xf>
    <xf numFmtId="0" fontId="0" fillId="0" borderId="59" xfId="0" applyFont="1" applyFill="1" applyBorder="1" applyAlignment="1">
      <alignment horizontal="left" vertical="center" wrapText="1"/>
    </xf>
    <xf numFmtId="0" fontId="0" fillId="0" borderId="60" xfId="0" applyFont="1" applyFill="1" applyBorder="1" applyAlignment="1">
      <alignment horizontal="left" vertical="center" wrapText="1"/>
    </xf>
    <xf numFmtId="0" fontId="0" fillId="0" borderId="61" xfId="0" applyFont="1" applyFill="1" applyBorder="1" applyAlignment="1">
      <alignment horizontal="left" vertical="center" wrapText="1"/>
    </xf>
    <xf numFmtId="0" fontId="41" fillId="2" borderId="37"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39" xfId="0" applyFont="1" applyFill="1" applyBorder="1" applyAlignment="1">
      <alignment horizontal="center" vertical="center"/>
    </xf>
    <xf numFmtId="0" fontId="35" fillId="2" borderId="7" xfId="0" applyFont="1" applyFill="1" applyBorder="1" applyAlignment="1">
      <alignment horizontal="center" vertical="center" wrapText="1"/>
    </xf>
    <xf numFmtId="0" fontId="35" fillId="2" borderId="47" xfId="0" applyFont="1" applyFill="1" applyBorder="1" applyAlignment="1">
      <alignment horizontal="center" vertical="center" wrapText="1"/>
    </xf>
    <xf numFmtId="0" fontId="35" fillId="2" borderId="37" xfId="0" applyFont="1" applyFill="1" applyBorder="1" applyAlignment="1">
      <alignment horizontal="center" vertical="center" wrapText="1"/>
    </xf>
    <xf numFmtId="0" fontId="35" fillId="2" borderId="48" xfId="0" applyFont="1" applyFill="1" applyBorder="1" applyAlignment="1">
      <alignment horizontal="center" vertical="center" wrapText="1"/>
    </xf>
    <xf numFmtId="0" fontId="42" fillId="0" borderId="20" xfId="0" applyFont="1" applyFill="1" applyBorder="1" applyAlignment="1">
      <alignment horizontal="center" vertical="center"/>
    </xf>
    <xf numFmtId="0" fontId="42" fillId="0" borderId="25" xfId="0" applyFont="1" applyFill="1" applyBorder="1" applyAlignment="1">
      <alignment horizontal="center" vertical="center"/>
    </xf>
    <xf numFmtId="0" fontId="39" fillId="0" borderId="5" xfId="0" applyFont="1" applyBorder="1" applyAlignment="1">
      <alignment horizontal="center" vertical="center" wrapText="1"/>
    </xf>
    <xf numFmtId="0" fontId="40" fillId="0" borderId="5" xfId="0" applyFont="1" applyBorder="1" applyAlignment="1">
      <alignment horizontal="center" vertical="center" wrapText="1"/>
    </xf>
    <xf numFmtId="0" fontId="3" fillId="0" borderId="34"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54" xfId="0" applyFont="1" applyFill="1" applyBorder="1" applyAlignment="1">
      <alignment horizontal="center" vertical="center"/>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25" fillId="2" borderId="30"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54" xfId="0" applyFont="1" applyFill="1" applyBorder="1" applyAlignment="1">
      <alignment horizontal="center" vertical="center"/>
    </xf>
    <xf numFmtId="0" fontId="25" fillId="2" borderId="65" xfId="0" applyFont="1" applyFill="1" applyBorder="1" applyAlignment="1">
      <alignment horizontal="center" vertical="center" wrapText="1"/>
    </xf>
    <xf numFmtId="0" fontId="5" fillId="9" borderId="1" xfId="0" applyFont="1" applyFill="1" applyBorder="1" applyAlignment="1">
      <alignment horizontal="center" vertical="center"/>
    </xf>
    <xf numFmtId="0" fontId="5" fillId="9" borderId="2" xfId="0" applyFont="1" applyFill="1" applyBorder="1" applyAlignment="1">
      <alignment horizontal="center" vertical="center"/>
    </xf>
    <xf numFmtId="0" fontId="5" fillId="9" borderId="3" xfId="0" applyFont="1" applyFill="1" applyBorder="1" applyAlignment="1">
      <alignment horizontal="center" vertical="center"/>
    </xf>
    <xf numFmtId="0" fontId="23" fillId="2" borderId="34"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3" fillId="2" borderId="54" xfId="0" applyFont="1" applyFill="1" applyBorder="1" applyAlignment="1">
      <alignment horizontal="center" vertical="center"/>
    </xf>
    <xf numFmtId="0" fontId="25" fillId="2" borderId="66"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23" fillId="2" borderId="36"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56" xfId="0" applyFont="1" applyFill="1" applyBorder="1" applyAlignment="1">
      <alignment horizontal="center" vertical="center"/>
    </xf>
    <xf numFmtId="0" fontId="0" fillId="9" borderId="4" xfId="0" applyFont="1" applyFill="1" applyBorder="1" applyAlignment="1">
      <alignment horizontal="center" vertical="center" wrapText="1"/>
    </xf>
    <xf numFmtId="0" fontId="0" fillId="9" borderId="5" xfId="0" applyFont="1" applyFill="1" applyBorder="1" applyAlignment="1">
      <alignment horizontal="center" vertical="center" wrapText="1"/>
    </xf>
    <xf numFmtId="0" fontId="0" fillId="9" borderId="6" xfId="0" applyFont="1" applyFill="1" applyBorder="1" applyAlignment="1">
      <alignment horizontal="center" vertical="center" wrapText="1"/>
    </xf>
    <xf numFmtId="0" fontId="13" fillId="2" borderId="36" xfId="0" applyFont="1" applyFill="1" applyBorder="1" applyAlignment="1">
      <alignment horizontal="center" vertical="center"/>
    </xf>
    <xf numFmtId="0" fontId="25" fillId="2" borderId="67" xfId="0" applyFont="1" applyFill="1" applyBorder="1" applyAlignment="1">
      <alignment horizontal="center" vertical="center" wrapText="1"/>
    </xf>
    <xf numFmtId="0" fontId="0" fillId="9" borderId="10" xfId="0" applyFont="1" applyFill="1" applyBorder="1" applyAlignment="1">
      <alignment horizontal="center" vertical="center"/>
    </xf>
    <xf numFmtId="0" fontId="0" fillId="9" borderId="11" xfId="0" applyFont="1" applyFill="1" applyBorder="1" applyAlignment="1">
      <alignment horizontal="center" vertical="center" wrapText="1"/>
    </xf>
    <xf numFmtId="0" fontId="0" fillId="9" borderId="12" xfId="0" applyFont="1" applyFill="1" applyBorder="1" applyAlignment="1">
      <alignment horizontal="center" vertical="center" wrapText="1"/>
    </xf>
    <xf numFmtId="0" fontId="23" fillId="2" borderId="40" xfId="0" applyFont="1" applyFill="1" applyBorder="1" applyAlignment="1">
      <alignment horizontal="center" vertical="center" wrapText="1"/>
    </xf>
    <xf numFmtId="0" fontId="13" fillId="2" borderId="40" xfId="0" applyFont="1" applyFill="1" applyBorder="1" applyAlignment="1">
      <alignment horizontal="center" vertical="center"/>
    </xf>
    <xf numFmtId="0" fontId="13" fillId="2" borderId="42" xfId="0" applyFont="1" applyFill="1" applyBorder="1" applyAlignment="1">
      <alignment horizontal="center" vertical="center"/>
    </xf>
    <xf numFmtId="0" fontId="12" fillId="0" borderId="37" xfId="0" applyFont="1" applyBorder="1" applyAlignment="1">
      <alignment horizontal="center" vertical="center" wrapText="1"/>
    </xf>
    <xf numFmtId="176" fontId="2" fillId="0" borderId="22" xfId="0" applyNumberFormat="1" applyFont="1" applyFill="1" applyBorder="1" applyAlignment="1">
      <alignment horizontal="center" vertical="center"/>
    </xf>
    <xf numFmtId="0" fontId="2" fillId="0" borderId="23" xfId="0" applyFont="1" applyBorder="1" applyAlignment="1">
      <alignment horizontal="center" vertical="center"/>
    </xf>
    <xf numFmtId="0" fontId="2" fillId="0" borderId="27" xfId="0" applyFont="1" applyBorder="1" applyAlignment="1">
      <alignment horizontal="center" vertical="center"/>
    </xf>
    <xf numFmtId="0" fontId="9" fillId="0" borderId="38" xfId="49" applyNumberFormat="1" applyFont="1" applyFill="1" applyBorder="1" applyAlignment="1" applyProtection="1">
      <alignment horizontal="center" vertical="center" wrapText="1"/>
    </xf>
    <xf numFmtId="0" fontId="14" fillId="0" borderId="36" xfId="0" applyFont="1" applyBorder="1" applyAlignment="1">
      <alignment horizontal="center" vertical="center" wrapText="1"/>
    </xf>
    <xf numFmtId="0" fontId="1" fillId="0" borderId="24" xfId="0" applyFont="1" applyBorder="1" applyAlignment="1">
      <alignment horizontal="center" vertical="center" wrapText="1"/>
    </xf>
    <xf numFmtId="176" fontId="2" fillId="0" borderId="10" xfId="0" applyNumberFormat="1"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9" fillId="0" borderId="21" xfId="49" applyNumberFormat="1" applyFont="1" applyFill="1" applyBorder="1" applyAlignment="1" applyProtection="1">
      <alignment horizontal="center" vertical="center" wrapText="1"/>
    </xf>
    <xf numFmtId="0" fontId="6" fillId="0" borderId="40" xfId="0" applyFont="1" applyBorder="1" applyAlignment="1">
      <alignment horizontal="center" vertical="center" wrapText="1"/>
    </xf>
    <xf numFmtId="0" fontId="14" fillId="2" borderId="68" xfId="0" applyFont="1" applyFill="1" applyBorder="1" applyAlignment="1">
      <alignment horizontal="center" vertical="center" wrapText="1"/>
    </xf>
    <xf numFmtId="0" fontId="14" fillId="2" borderId="69" xfId="0" applyFont="1" applyFill="1" applyBorder="1" applyAlignment="1">
      <alignment horizontal="center" vertical="center" wrapText="1"/>
    </xf>
    <xf numFmtId="0" fontId="14" fillId="2" borderId="70" xfId="0" applyFont="1" applyFill="1" applyBorder="1" applyAlignment="1">
      <alignment horizontal="center" vertical="center" wrapText="1"/>
    </xf>
    <xf numFmtId="0" fontId="18" fillId="6" borderId="59" xfId="0" applyFont="1" applyFill="1" applyBorder="1" applyAlignment="1">
      <alignment horizontal="center" vertical="center"/>
    </xf>
    <xf numFmtId="0" fontId="18" fillId="6" borderId="60" xfId="0" applyFont="1" applyFill="1" applyBorder="1" applyAlignment="1">
      <alignment horizontal="center" vertical="center"/>
    </xf>
    <xf numFmtId="0" fontId="18" fillId="6" borderId="61" xfId="0" applyFont="1" applyFill="1" applyBorder="1" applyAlignment="1">
      <alignment horizontal="center" vertical="center"/>
    </xf>
    <xf numFmtId="0" fontId="18" fillId="6" borderId="0" xfId="0" applyFont="1" applyFill="1">
      <alignment vertical="center"/>
    </xf>
    <xf numFmtId="0" fontId="18" fillId="6" borderId="0" xfId="0" applyFont="1" applyFill="1" applyBorder="1">
      <alignment vertical="center"/>
    </xf>
    <xf numFmtId="0" fontId="0" fillId="0" borderId="24" xfId="0" applyFont="1" applyFill="1" applyBorder="1" applyAlignment="1">
      <alignment horizontal="left" vertical="center" wrapText="1"/>
    </xf>
    <xf numFmtId="0" fontId="0" fillId="0" borderId="21" xfId="0" applyFont="1" applyFill="1" applyBorder="1" applyAlignment="1">
      <alignment horizontal="left" vertical="center" wrapText="1"/>
    </xf>
    <xf numFmtId="0" fontId="0" fillId="0" borderId="43" xfId="0" applyFont="1" applyFill="1" applyBorder="1" applyAlignment="1">
      <alignment horizontal="left" vertical="center" wrapText="1"/>
    </xf>
    <xf numFmtId="0" fontId="0" fillId="0" borderId="44" xfId="0" applyFont="1" applyFill="1" applyBorder="1" applyAlignment="1">
      <alignment horizontal="left" vertical="center" wrapText="1"/>
    </xf>
    <xf numFmtId="0" fontId="0" fillId="0" borderId="45" xfId="0" applyFont="1" applyFill="1" applyBorder="1" applyAlignment="1">
      <alignment horizontal="left" vertical="center" wrapText="1"/>
    </xf>
    <xf numFmtId="0" fontId="0" fillId="0" borderId="46" xfId="0" applyFont="1" applyFill="1" applyBorder="1" applyAlignment="1">
      <alignment horizontal="left" vertical="center" wrapText="1"/>
    </xf>
    <xf numFmtId="0" fontId="0" fillId="0" borderId="34" xfId="0" applyFont="1" applyFill="1" applyBorder="1" applyAlignment="1">
      <alignment horizontal="left" vertical="center"/>
    </xf>
    <xf numFmtId="0" fontId="0" fillId="0" borderId="35" xfId="0" applyFont="1" applyFill="1" applyBorder="1" applyAlignment="1">
      <alignment horizontal="left" vertical="center"/>
    </xf>
    <xf numFmtId="0" fontId="0" fillId="0" borderId="54" xfId="0" applyFont="1" applyFill="1" applyBorder="1" applyAlignment="1">
      <alignment horizontal="left" vertical="center"/>
    </xf>
    <xf numFmtId="0" fontId="43" fillId="0" borderId="52" xfId="0" applyFont="1" applyFill="1" applyBorder="1" applyAlignment="1">
      <alignment horizontal="center" vertical="center"/>
    </xf>
    <xf numFmtId="0" fontId="43" fillId="0" borderId="18" xfId="0" applyFont="1" applyFill="1" applyBorder="1" applyAlignment="1">
      <alignment horizontal="center" vertical="center"/>
    </xf>
    <xf numFmtId="0" fontId="43" fillId="0" borderId="29" xfId="0" applyFont="1" applyFill="1" applyBorder="1" applyAlignment="1">
      <alignment horizontal="center" vertical="center"/>
    </xf>
    <xf numFmtId="0" fontId="2" fillId="2" borderId="1" xfId="0" applyFont="1" applyFill="1" applyBorder="1" applyAlignment="1">
      <alignment horizontal="center" vertical="center" wrapText="1"/>
    </xf>
    <xf numFmtId="0" fontId="25" fillId="2" borderId="54" xfId="0" applyFont="1" applyFill="1" applyBorder="1" applyAlignment="1">
      <alignment horizontal="center" vertical="center"/>
    </xf>
    <xf numFmtId="0" fontId="44" fillId="2" borderId="0" xfId="0" applyFont="1" applyFill="1" applyBorder="1" applyAlignment="1">
      <alignment horizontal="center" vertical="center"/>
    </xf>
    <xf numFmtId="0" fontId="44" fillId="2" borderId="56" xfId="0" applyFont="1" applyFill="1" applyBorder="1" applyAlignment="1">
      <alignment horizontal="center" vertical="center"/>
    </xf>
    <xf numFmtId="0" fontId="2" fillId="2" borderId="4" xfId="0" applyFont="1" applyFill="1" applyBorder="1" applyAlignment="1">
      <alignment horizontal="center" vertical="center" wrapText="1"/>
    </xf>
    <xf numFmtId="0" fontId="25" fillId="2" borderId="64" xfId="0" applyFont="1" applyFill="1" applyBorder="1" applyAlignment="1">
      <alignment horizontal="center" vertical="center" wrapText="1"/>
    </xf>
    <xf numFmtId="0" fontId="5" fillId="9" borderId="55" xfId="0" applyFont="1" applyFill="1" applyBorder="1" applyAlignment="1">
      <alignment horizontal="center" vertical="center"/>
    </xf>
    <xf numFmtId="0" fontId="5" fillId="0" borderId="35" xfId="0" applyFont="1" applyFill="1" applyBorder="1">
      <alignment vertical="center"/>
    </xf>
    <xf numFmtId="0" fontId="5" fillId="7" borderId="1"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3" xfId="0" applyFont="1" applyFill="1" applyBorder="1" applyAlignment="1">
      <alignment horizontal="center" vertical="center"/>
    </xf>
    <xf numFmtId="0" fontId="2" fillId="2" borderId="7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72"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5" fillId="2" borderId="43" xfId="0" applyFont="1" applyFill="1" applyBorder="1" applyAlignment="1">
      <alignment horizontal="center" vertical="center" wrapText="1"/>
    </xf>
    <xf numFmtId="0" fontId="0" fillId="9" borderId="48"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5" fillId="0" borderId="0" xfId="0" applyFont="1" applyFill="1" applyBorder="1">
      <alignment vertical="center"/>
    </xf>
    <xf numFmtId="0" fontId="2" fillId="2" borderId="48"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0" fillId="9" borderId="51" xfId="0" applyFont="1" applyFill="1" applyBorder="1" applyAlignment="1">
      <alignment horizontal="center" vertical="center" wrapText="1"/>
    </xf>
    <xf numFmtId="0" fontId="0" fillId="9" borderId="17" xfId="0" applyFont="1" applyFill="1" applyBorder="1" applyAlignment="1">
      <alignment horizontal="center" vertical="center" wrapText="1"/>
    </xf>
    <xf numFmtId="0" fontId="0" fillId="9" borderId="26"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 fillId="9" borderId="47"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2" borderId="73"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0" borderId="1" xfId="0" applyFont="1" applyFill="1" applyBorder="1" applyAlignment="1">
      <alignment horizontal="center" vertical="center"/>
    </xf>
    <xf numFmtId="0" fontId="15" fillId="0" borderId="53" xfId="0" applyFont="1" applyFill="1" applyBorder="1" applyAlignment="1">
      <alignment horizontal="center" vertical="center" wrapText="1"/>
    </xf>
    <xf numFmtId="0" fontId="14" fillId="0" borderId="2" xfId="0" applyFont="1" applyFill="1" applyBorder="1" applyAlignment="1">
      <alignment horizontal="center" vertical="center"/>
    </xf>
    <xf numFmtId="0" fontId="4" fillId="0" borderId="53"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45" fillId="0" borderId="25" xfId="0" applyFont="1" applyBorder="1" applyAlignment="1">
      <alignment horizontal="center" vertical="center" wrapText="1"/>
    </xf>
    <xf numFmtId="0" fontId="9" fillId="0" borderId="6" xfId="0" applyFont="1" applyBorder="1" applyAlignment="1">
      <alignment horizontal="center" vertical="center" wrapText="1"/>
    </xf>
    <xf numFmtId="0" fontId="2" fillId="0" borderId="4" xfId="0" applyFont="1" applyFill="1" applyBorder="1" applyAlignment="1">
      <alignment horizontal="center" vertical="center"/>
    </xf>
    <xf numFmtId="0" fontId="1" fillId="0" borderId="20"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20"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45" fillId="0" borderId="48" xfId="0" applyFont="1" applyBorder="1" applyAlignment="1">
      <alignment horizontal="center" vertical="center" wrapText="1"/>
    </xf>
    <xf numFmtId="0" fontId="9" fillId="0" borderId="27" xfId="0" applyFont="1" applyBorder="1" applyAlignment="1">
      <alignment horizontal="center" vertical="center" wrapText="1"/>
    </xf>
    <xf numFmtId="0" fontId="46" fillId="0" borderId="48" xfId="0" applyFont="1" applyBorder="1" applyAlignment="1">
      <alignment horizontal="center" vertical="center" wrapText="1"/>
    </xf>
    <xf numFmtId="0" fontId="2" fillId="0" borderId="10" xfId="0" applyFont="1" applyFill="1" applyBorder="1" applyAlignment="1">
      <alignment horizontal="center" vertical="center"/>
    </xf>
    <xf numFmtId="0" fontId="1" fillId="0" borderId="32" xfId="0" applyFont="1" applyFill="1" applyBorder="1" applyAlignment="1">
      <alignment horizontal="center" vertical="center" wrapText="1"/>
    </xf>
    <xf numFmtId="176" fontId="4" fillId="0" borderId="10" xfId="0" applyNumberFormat="1" applyFont="1" applyFill="1" applyBorder="1" applyAlignment="1">
      <alignment horizontal="center" vertical="center"/>
    </xf>
    <xf numFmtId="0" fontId="1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5" fillId="0" borderId="41" xfId="0" applyFont="1" applyFill="1" applyBorder="1">
      <alignment vertical="center"/>
    </xf>
    <xf numFmtId="0" fontId="4" fillId="0" borderId="32"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2" xfId="0" applyFont="1" applyFill="1" applyBorder="1" applyAlignment="1">
      <alignment horizontal="center" vertical="center"/>
    </xf>
    <xf numFmtId="0" fontId="9" fillId="0" borderId="57" xfId="0" applyFont="1" applyBorder="1" applyAlignment="1">
      <alignment horizontal="center" vertical="center" wrapText="1"/>
    </xf>
    <xf numFmtId="0" fontId="9" fillId="0" borderId="12" xfId="0" applyFont="1" applyBorder="1" applyAlignment="1">
      <alignment horizontal="center" vertical="center" wrapText="1"/>
    </xf>
    <xf numFmtId="0" fontId="14" fillId="2" borderId="58"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8" fillId="6" borderId="0" xfId="0" applyFont="1" applyFill="1" applyBorder="1" applyAlignment="1">
      <alignment horizontal="center" vertical="center"/>
    </xf>
    <xf numFmtId="0" fontId="18" fillId="6" borderId="36" xfId="0" applyFont="1" applyFill="1" applyBorder="1" applyAlignment="1">
      <alignment horizontal="center" vertical="center"/>
    </xf>
    <xf numFmtId="0" fontId="18" fillId="6" borderId="0" xfId="0" applyFont="1" applyFill="1" applyAlignment="1">
      <alignment horizontal="center" vertical="center"/>
    </xf>
    <xf numFmtId="0" fontId="18" fillId="6" borderId="56" xfId="0" applyFont="1" applyFill="1" applyBorder="1" applyAlignment="1">
      <alignment horizontal="center" vertical="center"/>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47" fillId="0" borderId="5" xfId="0" applyFont="1" applyFill="1" applyBorder="1" applyAlignment="1">
      <alignment horizontal="center" vertical="center"/>
    </xf>
    <xf numFmtId="0" fontId="48" fillId="0" borderId="5" xfId="0" applyFont="1" applyFill="1" applyBorder="1" applyAlignment="1">
      <alignment horizontal="center" vertical="center"/>
    </xf>
    <xf numFmtId="0" fontId="49" fillId="0" borderId="0" xfId="0" applyFont="1">
      <alignment vertical="center"/>
    </xf>
    <xf numFmtId="176" fontId="0" fillId="0" borderId="0" xfId="0" applyNumberFormat="1">
      <alignment vertical="center"/>
    </xf>
    <xf numFmtId="0" fontId="47" fillId="10" borderId="5" xfId="0" applyFont="1" applyFill="1" applyBorder="1" applyAlignment="1">
      <alignment horizontal="center" vertical="center"/>
    </xf>
    <xf numFmtId="0" fontId="50" fillId="10" borderId="5" xfId="0" applyFont="1" applyFill="1" applyBorder="1" applyAlignment="1">
      <alignment horizontal="center" vertical="center"/>
    </xf>
    <xf numFmtId="176" fontId="47" fillId="10" borderId="5" xfId="0" applyNumberFormat="1" applyFont="1" applyFill="1" applyBorder="1" applyAlignment="1">
      <alignment horizontal="center" vertical="center" wrapText="1"/>
    </xf>
    <xf numFmtId="177" fontId="47" fillId="10" borderId="5" xfId="0" applyNumberFormat="1" applyFont="1" applyFill="1" applyBorder="1" applyAlignment="1">
      <alignment horizontal="center" vertical="center" wrapText="1"/>
    </xf>
    <xf numFmtId="176" fontId="47" fillId="10" borderId="5" xfId="0" applyNumberFormat="1" applyFont="1" applyFill="1" applyBorder="1" applyAlignment="1">
      <alignment horizontal="center" vertical="center"/>
    </xf>
    <xf numFmtId="0" fontId="51" fillId="0" borderId="5" xfId="0" applyFont="1" applyFill="1" applyBorder="1" applyAlignment="1">
      <alignment horizontal="center" vertical="center"/>
    </xf>
    <xf numFmtId="176" fontId="47" fillId="0" borderId="5" xfId="0" applyNumberFormat="1" applyFont="1" applyFill="1" applyBorder="1" applyAlignment="1">
      <alignment horizontal="center" vertical="center"/>
    </xf>
    <xf numFmtId="177" fontId="47" fillId="0" borderId="5" xfId="0" applyNumberFormat="1" applyFont="1" applyFill="1" applyBorder="1" applyAlignment="1">
      <alignment horizontal="center" vertical="center"/>
    </xf>
    <xf numFmtId="0" fontId="51" fillId="0" borderId="5" xfId="0" applyFont="1" applyFill="1" applyBorder="1" applyAlignment="1">
      <alignment horizontal="center" vertical="center" wrapText="1"/>
    </xf>
    <xf numFmtId="176" fontId="52" fillId="0" borderId="5" xfId="0" applyNumberFormat="1" applyFont="1" applyFill="1" applyBorder="1" applyAlignment="1">
      <alignment horizontal="center" vertical="center"/>
    </xf>
    <xf numFmtId="0" fontId="52" fillId="0" borderId="5" xfId="0" applyFont="1" applyFill="1" applyBorder="1" applyAlignment="1">
      <alignment horizontal="center" vertical="center"/>
    </xf>
    <xf numFmtId="0" fontId="53" fillId="0" borderId="5" xfId="0" applyFont="1" applyFill="1" applyBorder="1" applyAlignment="1">
      <alignment horizontal="center" vertical="center"/>
    </xf>
    <xf numFmtId="176" fontId="53" fillId="0" borderId="5" xfId="0" applyNumberFormat="1" applyFont="1" applyFill="1" applyBorder="1" applyAlignment="1">
      <alignment horizontal="center" vertical="center"/>
    </xf>
    <xf numFmtId="0" fontId="54" fillId="0" borderId="5" xfId="0" applyFont="1" applyFill="1" applyBorder="1" applyAlignment="1">
      <alignment horizontal="center" vertical="center"/>
    </xf>
    <xf numFmtId="0" fontId="16" fillId="0" borderId="20" xfId="0" applyNumberFormat="1" applyFont="1" applyFill="1" applyBorder="1" applyAlignment="1">
      <alignment horizontal="center" vertical="center" wrapText="1"/>
    </xf>
    <xf numFmtId="0" fontId="16" fillId="0" borderId="50" xfId="0" applyNumberFormat="1" applyFont="1" applyFill="1" applyBorder="1" applyAlignment="1">
      <alignment horizontal="center" vertical="center" wrapText="1"/>
    </xf>
    <xf numFmtId="0" fontId="54" fillId="0" borderId="5" xfId="0" applyFont="1" applyFill="1" applyBorder="1" applyAlignment="1">
      <alignment horizontal="center" vertical="center" wrapText="1"/>
    </xf>
    <xf numFmtId="176" fontId="51" fillId="0" borderId="5" xfId="0" applyNumberFormat="1" applyFont="1" applyFill="1" applyBorder="1" applyAlignment="1">
      <alignment horizontal="center" vertical="center"/>
    </xf>
    <xf numFmtId="0" fontId="47" fillId="0" borderId="5" xfId="0" applyFont="1" applyFill="1" applyBorder="1" applyAlignment="1">
      <alignment horizontal="center" vertical="center" wrapText="1"/>
    </xf>
    <xf numFmtId="0" fontId="55" fillId="0" borderId="5" xfId="0" applyFont="1" applyFill="1" applyBorder="1" applyAlignment="1">
      <alignment horizontal="center" vertical="center"/>
    </xf>
    <xf numFmtId="0" fontId="50" fillId="0" borderId="5" xfId="0" applyFont="1" applyFill="1" applyBorder="1" applyAlignment="1">
      <alignment horizontal="center" vertical="center"/>
    </xf>
    <xf numFmtId="0" fontId="50" fillId="0" borderId="5" xfId="0" applyFont="1" applyFill="1" applyBorder="1" applyAlignment="1">
      <alignment horizontal="center" vertical="center" wrapText="1"/>
    </xf>
    <xf numFmtId="176" fontId="48" fillId="0" borderId="5" xfId="0" applyNumberFormat="1" applyFont="1" applyFill="1" applyBorder="1" applyAlignment="1">
      <alignment horizontal="center" vertical="center"/>
    </xf>
    <xf numFmtId="0" fontId="47" fillId="0" borderId="50" xfId="0"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pplyProtection="1">
      <alignment vertical="center"/>
      <protection locked="0"/>
    </xf>
    <xf numFmtId="58" fontId="56" fillId="11" borderId="0" xfId="0" applyNumberFormat="1" applyFont="1" applyFill="1" applyBorder="1" applyAlignment="1">
      <alignment horizontal="center" vertical="center" wrapText="1"/>
    </xf>
    <xf numFmtId="58" fontId="57" fillId="11" borderId="0" xfId="0" applyNumberFormat="1" applyFont="1" applyFill="1" applyBorder="1" applyAlignment="1">
      <alignment horizontal="center" vertical="center" wrapText="1"/>
    </xf>
    <xf numFmtId="58" fontId="58" fillId="11" borderId="0" xfId="0" applyNumberFormat="1" applyFont="1" applyFill="1" applyBorder="1" applyAlignment="1">
      <alignment horizontal="center" vertical="center" wrapText="1"/>
    </xf>
    <xf numFmtId="58" fontId="57" fillId="11" borderId="74" xfId="0" applyNumberFormat="1" applyFont="1" applyFill="1" applyBorder="1" applyAlignment="1">
      <alignment horizontal="center" vertical="center" wrapText="1"/>
    </xf>
    <xf numFmtId="0" fontId="59" fillId="12" borderId="75" xfId="0" applyFont="1" applyFill="1" applyBorder="1" applyAlignment="1">
      <alignment horizontal="center" vertical="center" wrapText="1"/>
    </xf>
    <xf numFmtId="0" fontId="59" fillId="12" borderId="76" xfId="0" applyFont="1" applyFill="1" applyBorder="1" applyAlignment="1">
      <alignment horizontal="center" vertical="center" wrapText="1"/>
    </xf>
    <xf numFmtId="0" fontId="60" fillId="12" borderId="76" xfId="0" applyFont="1" applyFill="1" applyBorder="1" applyAlignment="1">
      <alignment horizontal="center" vertical="center" wrapText="1"/>
    </xf>
    <xf numFmtId="0" fontId="59" fillId="12" borderId="77" xfId="0" applyFont="1" applyFill="1" applyBorder="1" applyAlignment="1">
      <alignment horizontal="center" vertical="center" wrapText="1"/>
    </xf>
    <xf numFmtId="0" fontId="59" fillId="12" borderId="74" xfId="0" applyFont="1" applyFill="1" applyBorder="1" applyAlignment="1">
      <alignment horizontal="center" vertical="center" wrapText="1"/>
    </xf>
    <xf numFmtId="0" fontId="61" fillId="13" borderId="78" xfId="0" applyFont="1" applyFill="1" applyBorder="1" applyAlignment="1" applyProtection="1">
      <alignment horizontal="center" vertical="center" wrapText="1"/>
      <protection locked="0"/>
    </xf>
    <xf numFmtId="0" fontId="61" fillId="13" borderId="76" xfId="0" applyFont="1" applyFill="1" applyBorder="1" applyAlignment="1" applyProtection="1">
      <alignment horizontal="center" vertical="center" wrapText="1"/>
      <protection locked="0"/>
    </xf>
    <xf numFmtId="0" fontId="61" fillId="13" borderId="79" xfId="0" applyFont="1" applyFill="1" applyBorder="1" applyAlignment="1" applyProtection="1">
      <alignment horizontal="center" vertical="center" wrapText="1"/>
      <protection locked="0"/>
    </xf>
    <xf numFmtId="58" fontId="61" fillId="13" borderId="80" xfId="0" applyNumberFormat="1" applyFont="1" applyFill="1" applyBorder="1" applyAlignment="1">
      <alignment horizontal="center" vertical="center"/>
    </xf>
    <xf numFmtId="58" fontId="61" fillId="13" borderId="81" xfId="0" applyNumberFormat="1" applyFont="1" applyFill="1" applyBorder="1" applyAlignment="1">
      <alignment horizontal="center" vertical="center"/>
    </xf>
    <xf numFmtId="0" fontId="61" fillId="13" borderId="82" xfId="0" applyFont="1" applyFill="1" applyBorder="1" applyAlignment="1" applyProtection="1">
      <alignment horizontal="center" vertical="center" wrapText="1"/>
      <protection locked="0"/>
    </xf>
    <xf numFmtId="58" fontId="61" fillId="13" borderId="0" xfId="0" applyNumberFormat="1" applyFont="1" applyFill="1" applyAlignment="1">
      <alignment horizontal="center" vertical="center"/>
    </xf>
    <xf numFmtId="58" fontId="61" fillId="13" borderId="83" xfId="0" applyNumberFormat="1" applyFont="1" applyFill="1" applyBorder="1" applyAlignment="1">
      <alignment horizontal="center" vertical="center"/>
    </xf>
    <xf numFmtId="0" fontId="62" fillId="11" borderId="84" xfId="0" applyFont="1" applyFill="1" applyBorder="1" applyAlignment="1" applyProtection="1">
      <alignment horizontal="center" vertical="center" wrapText="1"/>
      <protection locked="0"/>
    </xf>
    <xf numFmtId="0" fontId="62" fillId="11" borderId="85" xfId="0" applyFont="1" applyFill="1" applyBorder="1" applyAlignment="1" applyProtection="1">
      <alignment horizontal="center" vertical="center" wrapText="1"/>
      <protection locked="0"/>
    </xf>
    <xf numFmtId="0" fontId="62" fillId="11" borderId="86" xfId="0" applyFont="1" applyFill="1" applyBorder="1" applyAlignment="1" applyProtection="1">
      <alignment horizontal="center" vertical="center" wrapText="1"/>
      <protection locked="0"/>
    </xf>
    <xf numFmtId="0" fontId="62" fillId="11" borderId="87" xfId="0" applyFont="1" applyFill="1" applyBorder="1" applyAlignment="1" applyProtection="1">
      <alignment horizontal="center" vertical="center" wrapText="1"/>
      <protection locked="0"/>
    </xf>
    <xf numFmtId="0" fontId="0" fillId="0" borderId="88" xfId="0" applyFont="1" applyFill="1" applyBorder="1" applyAlignment="1">
      <alignment vertical="center"/>
    </xf>
    <xf numFmtId="0" fontId="0" fillId="0" borderId="89" xfId="0" applyFont="1" applyFill="1" applyBorder="1" applyAlignment="1">
      <alignment vertical="center"/>
    </xf>
    <xf numFmtId="0" fontId="0" fillId="0" borderId="90" xfId="0" applyFont="1" applyFill="1" applyBorder="1" applyAlignment="1">
      <alignment vertical="center"/>
    </xf>
    <xf numFmtId="0" fontId="0" fillId="0" borderId="91" xfId="0" applyFont="1" applyFill="1" applyBorder="1" applyAlignment="1">
      <alignment vertical="center"/>
    </xf>
    <xf numFmtId="0" fontId="0" fillId="0" borderId="92" xfId="0" applyFont="1" applyFill="1" applyBorder="1" applyAlignment="1">
      <alignment vertical="center"/>
    </xf>
    <xf numFmtId="0" fontId="62" fillId="13" borderId="93" xfId="0" applyFont="1" applyFill="1" applyBorder="1" applyAlignment="1" applyProtection="1">
      <alignment horizontal="center" vertical="center" wrapText="1"/>
      <protection locked="0"/>
    </xf>
    <xf numFmtId="0" fontId="62" fillId="13" borderId="94" xfId="0" applyFont="1" applyFill="1" applyBorder="1" applyAlignment="1" applyProtection="1">
      <alignment horizontal="center" vertical="center" wrapText="1"/>
      <protection locked="0"/>
    </xf>
    <xf numFmtId="14" fontId="61" fillId="13" borderId="95" xfId="0" applyNumberFormat="1" applyFont="1" applyFill="1" applyBorder="1" applyAlignment="1" applyProtection="1">
      <alignment horizontal="center" vertical="center" wrapText="1"/>
      <protection locked="0"/>
    </xf>
    <xf numFmtId="58" fontId="0" fillId="13" borderId="95" xfId="0" applyNumberFormat="1" applyFont="1" applyFill="1" applyBorder="1" applyAlignment="1" applyProtection="1">
      <alignment horizontal="center" vertical="center"/>
      <protection locked="0"/>
    </xf>
    <xf numFmtId="0" fontId="62" fillId="13" borderId="95" xfId="0" applyFont="1" applyFill="1" applyBorder="1" applyAlignment="1" applyProtection="1">
      <alignment horizontal="center" vertical="center" wrapText="1"/>
    </xf>
    <xf numFmtId="0" fontId="62" fillId="13" borderId="95" xfId="0" applyFont="1" applyFill="1" applyBorder="1" applyAlignment="1" applyProtection="1">
      <alignment horizontal="center" vertical="center" wrapText="1"/>
      <protection locked="0"/>
    </xf>
    <xf numFmtId="0" fontId="62" fillId="13" borderId="96" xfId="0" applyFont="1" applyFill="1" applyBorder="1" applyAlignment="1" applyProtection="1">
      <alignment horizontal="center" vertical="center" wrapText="1"/>
      <protection locked="0"/>
    </xf>
    <xf numFmtId="0" fontId="62" fillId="13" borderId="97" xfId="0" applyFont="1" applyFill="1" applyBorder="1" applyAlignment="1" applyProtection="1">
      <alignment horizontal="center" vertical="center" wrapText="1"/>
      <protection locked="0"/>
    </xf>
    <xf numFmtId="0" fontId="62" fillId="13" borderId="98" xfId="0" applyFont="1" applyFill="1" applyBorder="1" applyAlignment="1" applyProtection="1">
      <alignment horizontal="center" vertical="center" wrapText="1"/>
      <protection locked="0"/>
    </xf>
    <xf numFmtId="0" fontId="62" fillId="11" borderId="94" xfId="0" applyFont="1" applyFill="1" applyBorder="1" applyAlignment="1" applyProtection="1">
      <alignment horizontal="center" vertical="center" wrapText="1"/>
      <protection locked="0"/>
    </xf>
    <xf numFmtId="14" fontId="61" fillId="11" borderId="95" xfId="0" applyNumberFormat="1" applyFont="1" applyFill="1" applyBorder="1" applyAlignment="1" applyProtection="1">
      <alignment horizontal="center" vertical="center" wrapText="1"/>
      <protection locked="0"/>
    </xf>
    <xf numFmtId="58" fontId="0" fillId="11" borderId="95" xfId="0" applyNumberFormat="1" applyFont="1" applyFill="1" applyBorder="1" applyAlignment="1" applyProtection="1">
      <alignment horizontal="center" vertical="center"/>
      <protection locked="0"/>
    </xf>
    <xf numFmtId="0" fontId="62" fillId="11" borderId="95" xfId="0" applyFont="1" applyFill="1" applyBorder="1" applyAlignment="1" applyProtection="1">
      <alignment horizontal="center" vertical="center" wrapText="1"/>
    </xf>
    <xf numFmtId="0" fontId="62" fillId="11" borderId="95" xfId="0" applyFont="1" applyFill="1" applyBorder="1" applyAlignment="1" applyProtection="1">
      <alignment horizontal="center" vertical="center" wrapText="1"/>
      <protection locked="0"/>
    </xf>
    <xf numFmtId="0" fontId="62" fillId="11" borderId="99" xfId="0" applyFont="1" applyFill="1" applyBorder="1" applyAlignment="1" applyProtection="1">
      <alignment horizontal="center" vertical="center" wrapText="1"/>
      <protection locked="0"/>
    </xf>
    <xf numFmtId="0" fontId="62" fillId="11" borderId="100" xfId="0" applyFont="1" applyFill="1" applyBorder="1" applyAlignment="1" applyProtection="1">
      <alignment horizontal="center" vertical="center" wrapText="1"/>
      <protection locked="0"/>
    </xf>
    <xf numFmtId="0" fontId="62" fillId="13" borderId="0" xfId="0" applyFont="1" applyFill="1" applyBorder="1" applyAlignment="1" applyProtection="1">
      <alignment horizontal="center" vertical="center" wrapText="1"/>
      <protection locked="0"/>
    </xf>
    <xf numFmtId="0" fontId="62" fillId="13" borderId="101" xfId="0" applyFont="1" applyFill="1" applyBorder="1" applyAlignment="1" applyProtection="1">
      <alignment horizontal="center" vertical="center" wrapText="1"/>
      <protection locked="0"/>
    </xf>
    <xf numFmtId="0" fontId="61" fillId="13" borderId="95" xfId="0" applyFont="1" applyFill="1" applyBorder="1" applyAlignment="1" applyProtection="1">
      <alignment horizontal="center" vertical="center" wrapText="1"/>
      <protection locked="0"/>
    </xf>
    <xf numFmtId="0" fontId="61" fillId="13" borderId="96" xfId="0" applyFont="1" applyFill="1" applyBorder="1" applyAlignment="1" applyProtection="1">
      <alignment horizontal="center" vertical="center" wrapText="1"/>
      <protection locked="0"/>
    </xf>
    <xf numFmtId="0" fontId="61" fillId="13" borderId="97" xfId="0" applyFont="1" applyFill="1" applyBorder="1" applyAlignment="1" applyProtection="1">
      <alignment horizontal="center" vertical="center" wrapText="1"/>
      <protection locked="0"/>
    </xf>
    <xf numFmtId="0" fontId="61" fillId="13" borderId="0" xfId="0" applyFont="1" applyFill="1" applyBorder="1" applyAlignment="1" applyProtection="1">
      <alignment horizontal="center" vertical="center" wrapText="1"/>
      <protection locked="0"/>
    </xf>
    <xf numFmtId="0" fontId="61" fillId="13" borderId="101" xfId="0" applyFont="1" applyFill="1" applyBorder="1" applyAlignment="1" applyProtection="1">
      <alignment horizontal="center" vertical="center" wrapText="1"/>
      <protection locked="0"/>
    </xf>
    <xf numFmtId="0" fontId="61" fillId="11" borderId="95" xfId="0" applyFont="1" applyFill="1" applyBorder="1" applyAlignment="1" applyProtection="1">
      <alignment horizontal="center" vertical="center" wrapText="1"/>
      <protection locked="0"/>
    </xf>
    <xf numFmtId="0" fontId="62" fillId="11" borderId="97" xfId="0" applyFont="1" applyFill="1" applyBorder="1" applyAlignment="1" applyProtection="1">
      <alignment horizontal="center" vertical="center" wrapText="1"/>
      <protection locked="0"/>
    </xf>
    <xf numFmtId="0" fontId="63" fillId="0" borderId="0" xfId="0" applyFont="1" applyFill="1" applyBorder="1" applyAlignment="1" applyProtection="1">
      <alignment horizontal="center" vertical="center" wrapText="1"/>
      <protection locked="0"/>
    </xf>
    <xf numFmtId="0" fontId="61" fillId="11" borderId="100" xfId="0" applyFont="1" applyFill="1" applyBorder="1" applyAlignment="1" applyProtection="1">
      <alignment horizontal="center" vertical="center" wrapText="1"/>
      <protection locked="0"/>
    </xf>
    <xf numFmtId="0" fontId="64" fillId="0" borderId="0" xfId="0" applyFont="1" applyFill="1" applyBorder="1" applyAlignment="1" applyProtection="1">
      <alignment horizontal="center" vertical="center" wrapText="1"/>
      <protection locked="0"/>
    </xf>
    <xf numFmtId="0" fontId="61" fillId="13" borderId="94" xfId="0" applyFont="1" applyFill="1" applyBorder="1" applyAlignment="1" applyProtection="1">
      <alignment horizontal="center" vertical="center" wrapText="1"/>
      <protection locked="0"/>
    </xf>
    <xf numFmtId="0" fontId="61" fillId="13" borderId="98" xfId="0" applyFont="1" applyFill="1" applyBorder="1" applyAlignment="1" applyProtection="1">
      <alignment horizontal="center" vertical="center" wrapText="1"/>
      <protection locked="0"/>
    </xf>
    <xf numFmtId="0" fontId="61" fillId="13" borderId="99" xfId="0" applyFont="1" applyFill="1" applyBorder="1" applyAlignment="1" applyProtection="1">
      <alignment horizontal="center" vertical="center" wrapText="1"/>
      <protection locked="0"/>
    </xf>
    <xf numFmtId="0" fontId="61" fillId="13" borderId="100" xfId="0" applyFont="1" applyFill="1" applyBorder="1" applyAlignment="1" applyProtection="1">
      <alignment horizontal="center" vertical="center" wrapText="1"/>
      <protection locked="0"/>
    </xf>
    <xf numFmtId="0" fontId="61" fillId="11" borderId="101" xfId="0" applyFont="1" applyFill="1" applyBorder="1" applyAlignment="1" applyProtection="1">
      <alignment horizontal="center" vertical="center" wrapText="1"/>
      <protection locked="0"/>
    </xf>
    <xf numFmtId="0" fontId="61" fillId="11" borderId="95" xfId="0" applyFont="1" applyFill="1" applyBorder="1" applyAlignment="1" applyProtection="1">
      <alignment horizontal="center" vertical="center" wrapText="1"/>
    </xf>
    <xf numFmtId="0" fontId="61" fillId="11" borderId="99" xfId="0" applyFont="1" applyFill="1" applyBorder="1" applyAlignment="1" applyProtection="1">
      <alignment horizontal="center" vertical="center" wrapText="1"/>
      <protection locked="0"/>
    </xf>
    <xf numFmtId="14" fontId="65" fillId="11" borderId="95" xfId="0" applyNumberFormat="1" applyFont="1" applyFill="1" applyBorder="1" applyAlignment="1" applyProtection="1">
      <alignment horizontal="center" vertical="center" wrapText="1"/>
      <protection locked="0"/>
    </xf>
    <xf numFmtId="14" fontId="65" fillId="13" borderId="95" xfId="0" applyNumberFormat="1" applyFont="1" applyFill="1" applyBorder="1" applyAlignment="1" applyProtection="1">
      <alignment horizontal="center" vertical="center" wrapText="1"/>
      <protection locked="0"/>
    </xf>
    <xf numFmtId="0" fontId="62" fillId="11" borderId="101" xfId="0" applyFont="1" applyFill="1" applyBorder="1" applyAlignment="1" applyProtection="1">
      <alignment horizontal="center" vertical="center" wrapText="1"/>
      <protection locked="0"/>
    </xf>
    <xf numFmtId="0" fontId="61" fillId="13" borderId="102" xfId="0" applyFont="1" applyFill="1" applyBorder="1" applyAlignment="1" applyProtection="1">
      <alignment horizontal="center" vertical="center" wrapText="1"/>
      <protection locked="0"/>
    </xf>
    <xf numFmtId="0" fontId="61" fillId="13" borderId="103" xfId="0" applyFont="1" applyFill="1" applyBorder="1" applyAlignment="1" applyProtection="1">
      <alignment horizontal="center" vertical="center" wrapText="1"/>
      <protection locked="0"/>
    </xf>
    <xf numFmtId="0" fontId="62" fillId="13" borderId="84" xfId="0" applyFont="1" applyFill="1" applyBorder="1" applyAlignment="1" applyProtection="1">
      <alignment horizontal="center" vertical="center" wrapText="1"/>
      <protection locked="0"/>
    </xf>
    <xf numFmtId="0" fontId="62" fillId="13" borderId="85" xfId="0" applyFont="1" applyFill="1" applyBorder="1" applyAlignment="1" applyProtection="1">
      <alignment horizontal="center" vertical="center" wrapText="1"/>
      <protection locked="0"/>
    </xf>
    <xf numFmtId="0" fontId="62" fillId="13" borderId="86" xfId="0" applyFont="1" applyFill="1" applyBorder="1" applyAlignment="1" applyProtection="1">
      <alignment horizontal="center" vertical="center" wrapText="1"/>
      <protection locked="0"/>
    </xf>
    <xf numFmtId="0" fontId="62" fillId="13" borderId="87" xfId="0" applyFont="1" applyFill="1" applyBorder="1" applyAlignment="1" applyProtection="1">
      <alignment horizontal="center" vertical="center" wrapText="1"/>
      <protection locked="0"/>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RPX同行价_1_心亚专线-美国晶达丰2月16日09：00执行" xfId="49"/>
    <cellStyle name="常规 9" xfId="50"/>
    <cellStyle name="常规 4" xfId="51"/>
    <cellStyle name="常规 2 2 3" xfId="52"/>
    <cellStyle name="常规 2" xfId="53"/>
  </cellStyles>
  <dxfs count="265">
    <dxf>
      <fill>
        <patternFill patternType="solid">
          <bgColor rgb="FFFF9900"/>
        </patternFill>
      </fill>
    </dxf>
    <dxf>
      <font>
        <color rgb="FF9C0006"/>
      </font>
      <fill>
        <patternFill patternType="solid">
          <bgColor rgb="FFFFC7CE"/>
        </patternFill>
      </fill>
    </dxf>
    <dxf>
      <fill>
        <patternFill patternType="solid">
          <bgColor rgb="FFF2F2F2"/>
        </patternFill>
      </fill>
    </dxf>
    <dxf>
      <fill>
        <patternFill patternType="solid">
          <bgColor rgb="FFF2F2F2"/>
        </patternFill>
      </fill>
    </dxf>
    <dxf>
      <font>
        <b val="0"/>
        <i val="0"/>
        <u val="none"/>
        <sz val="10"/>
        <color rgb="FF000000"/>
      </font>
      <fill>
        <patternFill patternType="solid">
          <bgColor rgb="FFE0E0E0"/>
        </patternFill>
      </fill>
      <border>
        <left/>
        <right/>
        <top/>
        <bottom style="medium">
          <color rgb="FF5B9BD5"/>
        </bottom>
        <vertical/>
        <horizontal/>
      </border>
    </dxf>
    <dxf>
      <font>
        <b val="0"/>
        <i val="0"/>
        <u val="none"/>
        <sz val="11"/>
        <color rgb="FF000000"/>
      </font>
      <fill>
        <patternFill patternType="solid">
          <bgColor rgb="FFE0E0E0"/>
        </patternFill>
      </fill>
    </dxf>
    <dxf>
      <font>
        <b val="1"/>
        <u val="none"/>
        <color rgb="FFFFFFFF"/>
      </font>
      <fill>
        <gradientFill>
          <stop position="0">
            <color rgb="FF5B9BD5"/>
          </stop>
          <stop position="1">
            <color rgb="FFFFC0CB"/>
          </stop>
        </gradientFill>
      </fill>
      <border>
        <left/>
        <right/>
        <top/>
        <bottom/>
        <vertical/>
        <horizontal/>
      </border>
    </dxf>
    <dxf>
      <font>
        <b val="1"/>
        <u val="none"/>
        <color rgb="FFFFFFFF"/>
      </font>
      <fill>
        <gradientFill>
          <stop position="0">
            <color rgb="FF5B9BD5"/>
          </stop>
          <stop position="1">
            <color rgb="FFFFC0CB"/>
          </stop>
        </gradientFill>
      </fill>
    </dxf>
    <dxf>
      <font>
        <b val="0"/>
        <i val="0"/>
        <u val="none"/>
        <sz val="11"/>
        <color rgb="FF000000"/>
      </font>
      <fill>
        <patternFill patternType="solid">
          <bgColor rgb="FFFFFFFF"/>
        </patternFill>
      </fill>
      <border>
        <left/>
        <right/>
        <top/>
        <bottom style="medium">
          <color rgb="FF5B9BD5"/>
        </bottom>
        <vertical/>
        <horizontal/>
      </border>
    </dxf>
    <dxf>
      <fill>
        <gradientFill degree="90">
          <stop position="0">
            <color rgb="FFF0F7EC"/>
          </stop>
          <stop position="1">
            <color rgb="FFFFEBEF"/>
          </stop>
        </gradientFill>
      </fill>
    </dxf>
    <dxf>
      <fill>
        <gradientFill>
          <stop position="0">
            <color rgb="FFF0F7EC"/>
          </stop>
          <stop position="1">
            <color rgb="FFFFEBEF"/>
          </stop>
        </gradientFill>
      </fill>
    </dxf>
    <dxf>
      <font>
        <b val="1"/>
        <u val="none"/>
        <color rgb="FF000000"/>
      </font>
      <fill>
        <gradientFill degree="90">
          <stop position="0">
            <color rgb="FFF0F7EC"/>
          </stop>
          <stop position="1">
            <color rgb="FFFFEBEF"/>
          </stop>
        </gradientFill>
      </fill>
      <border>
        <left/>
        <right/>
        <top/>
        <bottom style="medium">
          <color rgb="FF70AD47"/>
        </bottom>
        <vertical/>
        <horizontal/>
      </border>
    </dxf>
    <dxf>
      <font>
        <b val="0"/>
        <i val="0"/>
        <u val="none"/>
        <sz val="11"/>
        <color rgb="FF000000"/>
      </font>
      <fill>
        <gradientFill degree="90">
          <stop position="0">
            <color rgb="FFF0F7EC"/>
          </stop>
          <stop position="1">
            <color rgb="FFFFEBEF"/>
          </stop>
        </gradientFill>
      </fill>
    </dxf>
    <dxf>
      <font>
        <b val="1"/>
        <u val="none"/>
        <color rgb="FFFFFFFF"/>
      </font>
      <fill>
        <gradientFill>
          <stop position="0">
            <color rgb="FF70AD47"/>
          </stop>
          <stop position="1">
            <color rgb="FFFFC0CB"/>
          </stop>
        </gradientFill>
      </fill>
      <border>
        <left/>
        <right/>
        <top/>
        <bottom/>
        <vertical/>
        <horizontal/>
      </border>
    </dxf>
    <dxf>
      <font>
        <b val="1"/>
        <u val="none"/>
        <color rgb="FFFFFFFF"/>
      </font>
      <fill>
        <gradientFill>
          <stop position="0">
            <color rgb="FF70AD47"/>
          </stop>
          <stop position="1">
            <color rgb="FFFFC0CB"/>
          </stop>
        </gradientFill>
      </fill>
    </dxf>
    <dxf>
      <font>
        <b val="0"/>
        <i val="0"/>
        <u val="none"/>
        <sz val="11"/>
        <color rgb="FF000000"/>
      </font>
      <fill>
        <patternFill patternType="solid">
          <bgColor rgb="FFFFFFFF"/>
        </patternFill>
      </fill>
      <border>
        <left/>
        <right/>
        <top/>
        <bottom style="medium">
          <color rgb="FF70AD47"/>
        </bottom>
        <vertical/>
        <horizontal/>
      </border>
    </dxf>
    <dxf>
      <fill>
        <gradientFill degree="90">
          <stop position="0">
            <color rgb="FFF0F7EC"/>
          </stop>
          <stop position="1">
            <color rgb="FFFFEBEF"/>
          </stop>
        </gradientFill>
      </fill>
    </dxf>
    <dxf>
      <fill>
        <gradientFill>
          <stop position="0">
            <color rgb="FFF0F7EC"/>
          </stop>
          <stop position="1">
            <color rgb="FFFFEBEF"/>
          </stop>
        </gradientFill>
      </fill>
    </dxf>
    <dxf>
      <font>
        <b val="1"/>
        <u val="none"/>
        <color rgb="FF000000"/>
      </font>
      <fill>
        <gradientFill degree="90">
          <stop position="0">
            <color rgb="FFF0F7EC"/>
          </stop>
          <stop position="1">
            <color rgb="FFFFEBEF"/>
          </stop>
        </gradientFill>
      </fill>
      <border>
        <left style="thin">
          <color rgb="FFDDDDDD"/>
        </left>
        <right style="thin">
          <color rgb="FFFFC0CB"/>
        </right>
        <top style="thin">
          <color rgb="FF70AD47"/>
        </top>
        <bottom style="thin">
          <color rgb="FFFFC0CB"/>
        </bottom>
        <vertical/>
        <horizontal style="thin">
          <color rgb="FFDDDDDD"/>
        </horizontal>
      </border>
    </dxf>
    <dxf>
      <font>
        <b val="1"/>
        <u val="none"/>
        <color rgb="FF000000"/>
      </font>
      <fill>
        <gradientFill degree="90">
          <stop position="0">
            <color rgb="FFF0F7EC"/>
          </stop>
          <stop position="1">
            <color rgb="FFFFEBEF"/>
          </stop>
        </gradientFill>
      </fill>
      <border>
        <left style="thin">
          <color rgb="FF70AD47"/>
        </left>
        <right style="thin">
          <color rgb="FFDDDDDD"/>
        </right>
        <top style="thin">
          <color rgb="FF70AD47"/>
        </top>
        <bottom style="thin">
          <color rgb="FFFFC0CB"/>
        </bottom>
        <vertical/>
        <horizontal style="thin">
          <color rgb="FFDDDDDD"/>
        </horizontal>
      </border>
    </dxf>
    <dxf>
      <font>
        <b val="1"/>
        <u val="none"/>
        <color rgb="FFFFFFFF"/>
      </font>
      <fill>
        <gradientFill>
          <stop position="0">
            <color rgb="FF70AD47"/>
          </stop>
          <stop position="1">
            <color rgb="FFFFC0CB"/>
          </stop>
        </gradientFill>
      </fill>
      <border>
        <left style="thin">
          <color rgb="FF70AD47"/>
        </left>
        <right style="thin">
          <color rgb="FFFFC0CB"/>
        </right>
        <top/>
        <bottom style="thin">
          <color rgb="FFFFC0CB"/>
        </bottom>
        <vertical/>
        <horizontal/>
      </border>
    </dxf>
    <dxf>
      <font>
        <b val="1"/>
        <u val="none"/>
        <color rgb="FFFFFFFF"/>
      </font>
      <fill>
        <gradientFill>
          <stop position="0">
            <color rgb="FF70AD47"/>
          </stop>
          <stop position="1">
            <color rgb="FFFFC0CB"/>
          </stop>
        </gradientFill>
      </fill>
      <border>
        <left style="thin">
          <color rgb="FF70AD47"/>
        </left>
        <right style="thin">
          <color rgb="FFFFC0CB"/>
        </right>
        <top style="thin">
          <color rgb="FF70AD47"/>
        </top>
        <bottom/>
        <vertical style="thin">
          <color rgb="FFFFFFFF"/>
        </vertical>
        <horizontal/>
      </border>
    </dxf>
    <dxf>
      <font>
        <b val="0"/>
        <u val="none"/>
        <color rgb="FF08090C"/>
      </font>
      <fill>
        <patternFill patternType="solid">
          <bgColor rgb="FFFFFFFF"/>
        </patternFill>
      </fill>
      <border>
        <left style="thin">
          <color rgb="FF70AD47"/>
        </left>
        <right style="thin">
          <color rgb="FFFFC0CB"/>
        </right>
        <top style="thin">
          <color rgb="FF70AD47"/>
        </top>
        <bottom style="thin">
          <color rgb="FFFFC0CB"/>
        </bottom>
        <vertical style="thin">
          <color rgb="FFDDDDDD"/>
        </vertical>
        <horizontal style="thin">
          <color rgb="FFDDDDDD"/>
        </horizontal>
      </border>
    </dxf>
    <dxf>
      <fill>
        <gradientFill>
          <stop position="0">
            <color rgb="FFEEF9FD"/>
          </stop>
          <stop position="1">
            <color rgb="FFE2EFDA"/>
          </stop>
        </gradientFill>
      </fill>
      <border>
        <left/>
        <right/>
        <top/>
        <bottom/>
        <vertical/>
        <horizontal/>
      </border>
    </dxf>
    <dxf>
      <font>
        <b val="1"/>
        <i val="0"/>
        <u val="none"/>
        <sz val="11"/>
        <color rgb="FFFFFFFF"/>
      </font>
      <fill>
        <gradientFill degree="90">
          <stop position="0">
            <color rgb="FF70AD47"/>
          </stop>
          <stop position="1">
            <color rgb="FF87CEEB"/>
          </stop>
        </gradientFill>
      </fill>
      <border>
        <left/>
        <right/>
        <top/>
        <bottom/>
        <vertical/>
        <horizontal style="thin">
          <color rgb="FFE6E6E6"/>
        </horizontal>
      </border>
    </dxf>
    <dxf>
      <font>
        <b val="0"/>
        <i val="0"/>
        <u val="none"/>
        <sz val="11"/>
        <color rgb="FF000000"/>
      </font>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2F2F2"/>
        </patternFill>
      </fill>
    </dxf>
    <dxf>
      <font>
        <b val="1"/>
        <u val="none"/>
        <color rgb="FF70AD47"/>
      </font>
      <fill>
        <patternFill patternType="solid">
          <bgColor rgb="FFE6E6E6"/>
        </patternFill>
      </fill>
    </dxf>
    <dxf>
      <font>
        <b val="1"/>
        <u val="none"/>
        <color rgb="FF70AD47"/>
      </font>
      <fill>
        <patternFill patternType="solid">
          <bgColor rgb="FFE6E6E6"/>
        </patternFill>
      </fill>
    </dxf>
    <dxf>
      <font>
        <b val="1"/>
        <u val="none"/>
        <color rgb="FF70AD47"/>
      </font>
      <fill>
        <patternFill patternType="solid">
          <bgColor rgb="FFFFFFFF"/>
        </patternFill>
      </fill>
      <border>
        <left/>
        <right/>
        <top style="thick">
          <color rgb="FF70AD47"/>
        </top>
        <bottom/>
        <vertical/>
        <horizontal/>
      </border>
    </dxf>
    <dxf>
      <font>
        <b val="1"/>
        <u val="none"/>
        <color rgb="FF70AD47"/>
      </font>
      <fill>
        <patternFill patternType="solid">
          <bgColor rgb="FFFFFFFF"/>
        </patternFill>
      </fill>
      <border>
        <left/>
        <right/>
        <top style="thick">
          <color rgb="FF70AD47"/>
        </top>
        <bottom style="thin">
          <color rgb="FF70AD47"/>
        </bottom>
        <vertical/>
        <horizontal/>
      </border>
    </dxf>
    <dxf>
      <font>
        <b val="0"/>
        <u val="none"/>
        <color rgb="FF08090C"/>
      </font>
      <fill>
        <patternFill patternType="solid">
          <bgColor rgb="FFFFFFFF"/>
        </patternFill>
      </fill>
      <border>
        <left/>
        <right/>
        <top style="thick">
          <color rgb="FF70AD47"/>
        </top>
        <bottom style="thick">
          <color rgb="FF70AD47"/>
        </bottom>
        <vertical/>
        <horizontal/>
      </border>
    </dxf>
    <dxf>
      <fill>
        <patternFill patternType="solid">
          <bgColor rgb="FFFFFFFF"/>
        </patternFill>
      </fill>
      <border>
        <left/>
        <right style="medium">
          <color rgb="FF70AD47"/>
        </right>
        <top style="thin">
          <color rgb="FF70AD47"/>
        </top>
        <bottom style="medium">
          <color rgb="FF70AD47"/>
        </bottom>
        <vertical/>
        <horizontal/>
      </border>
    </dxf>
    <dxf>
      <fill>
        <patternFill patternType="solid">
          <bgColor rgb="FFFFFFFF"/>
        </patternFill>
      </fill>
      <border>
        <left style="medium">
          <color rgb="FF70AD47"/>
        </left>
        <right/>
        <top style="thin">
          <color rgb="FF70AD47"/>
        </top>
        <bottom style="medium">
          <color rgb="FF70AD47"/>
        </bottom>
        <vertical/>
        <horizontal/>
      </border>
    </dxf>
    <dxf>
      <border>
        <left/>
        <right/>
        <top style="medium">
          <color rgb="FF70AD47"/>
        </top>
        <bottom style="medium">
          <color rgb="FF70AD47"/>
        </bottom>
        <vertical/>
        <horizontal/>
      </border>
    </dxf>
    <dxf>
      <fill>
        <patternFill patternType="solid">
          <bgColor rgb="FFF0F7EC"/>
        </patternFill>
      </fill>
      <border>
        <left style="medium">
          <color rgb="FF70AD47"/>
        </left>
        <right style="medium">
          <color rgb="FF70AD47"/>
        </right>
        <top style="medium">
          <color rgb="FF70AD47"/>
        </top>
        <bottom style="medium">
          <color rgb="FF70AD47"/>
        </bottom>
        <vertical/>
        <horizontal/>
      </border>
    </dxf>
    <dxf>
      <fill>
        <patternFill patternType="solid">
          <bgColor rgb="FFF0F7EC"/>
        </patternFill>
      </fill>
    </dxf>
    <dxf>
      <font>
        <b val="1"/>
        <i val="0"/>
        <u val="none"/>
        <sz val="11"/>
        <color rgb="FF08090C"/>
      </font>
      <fill>
        <patternFill patternType="solid">
          <bgColor rgb="FFE2EFDA"/>
        </patternFill>
      </fill>
      <border>
        <left/>
        <right style="medium">
          <color rgb="FF70AD47"/>
        </right>
        <top style="medium">
          <color rgb="FF70AD47"/>
        </top>
        <bottom style="medium">
          <color rgb="FF70AD47"/>
        </bottom>
        <vertical/>
        <horizontal/>
      </border>
    </dxf>
    <dxf>
      <font>
        <b val="1"/>
        <i val="0"/>
        <u val="none"/>
        <sz val="11"/>
        <color rgb="FF08090C"/>
      </font>
      <fill>
        <patternFill patternType="solid">
          <bgColor rgb="FFE2EFDA"/>
        </patternFill>
      </fill>
      <border>
        <left style="medium">
          <color rgb="FF70AD47"/>
        </left>
        <right/>
        <top style="medium">
          <color rgb="FF70AD47"/>
        </top>
        <bottom style="medium">
          <color rgb="FF70AD47"/>
        </bottom>
        <vertical/>
        <horizontal/>
      </border>
    </dxf>
    <dxf>
      <font>
        <b val="1"/>
        <i val="0"/>
        <u val="none"/>
        <sz val="11"/>
        <color rgb="FF70AD47"/>
      </font>
      <fill>
        <patternFill patternType="solid">
          <bgColor rgb="FFFFFFFF"/>
        </patternFill>
      </fill>
      <border>
        <left style="medium">
          <color rgb="FF70AD47"/>
        </left>
        <right style="medium">
          <color rgb="FF70AD47"/>
        </right>
        <top style="thin">
          <color rgb="FF70AD47"/>
        </top>
        <bottom style="medium">
          <color rgb="FF70AD47"/>
        </bottom>
        <vertical/>
        <horizontal/>
      </border>
    </dxf>
    <dxf>
      <font>
        <b val="1"/>
        <i val="0"/>
        <u val="none"/>
        <sz val="11"/>
        <color rgb="FF70AD47"/>
      </font>
      <fill>
        <patternFill patternType="solid">
          <bgColor rgb="FFE2EFDA"/>
        </patternFill>
      </fill>
      <border>
        <left style="medium">
          <color rgb="FF70AD47"/>
        </left>
        <right style="medium">
          <color rgb="FF70AD47"/>
        </right>
        <top style="medium">
          <color rgb="FF70AD47"/>
        </top>
        <bottom style="thin">
          <color rgb="FF70AD47"/>
        </bottom>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border>
    </dxf>
    <dxf>
      <font>
        <b val="1"/>
        <i val="0"/>
        <u val="none"/>
        <sz val="11"/>
        <color rgb="FF000000"/>
      </font>
      <fill>
        <patternFill patternType="solid">
          <bgColor rgb="FFFFFFFF"/>
        </patternFill>
      </fill>
    </dxf>
    <dxf>
      <font>
        <b val="1"/>
        <i val="0"/>
        <u val="none"/>
        <sz val="11"/>
        <color rgb="FFFFFFFF"/>
      </font>
      <fill>
        <patternFill patternType="solid">
          <bgColor rgb="FF3F3F3F"/>
        </patternFill>
      </fill>
    </dxf>
    <dxf>
      <fill>
        <patternFill patternType="solid">
          <bgColor rgb="FFF2F2F2"/>
        </patternFill>
      </fill>
    </dxf>
    <dxf>
      <fill>
        <patternFill patternType="solid">
          <bgColor rgb="FFF2F2F2"/>
        </patternFill>
      </fill>
    </dxf>
    <dxf>
      <fill>
        <patternFill patternType="solid">
          <bgColor rgb="FFE2EFDA"/>
        </patternFill>
      </fill>
    </dxf>
    <dxf>
      <font>
        <b val="1"/>
        <i val="0"/>
        <u val="none"/>
        <sz val="11"/>
        <color rgb="FF000000"/>
      </font>
    </dxf>
    <dxf>
      <font>
        <b val="1"/>
        <u val="none"/>
        <color rgb="FF70AD47"/>
      </font>
      <fill>
        <patternFill patternType="solid">
          <bgColor rgb="FFFFFFFF"/>
        </patternFill>
      </fill>
      <border>
        <left/>
        <right/>
        <top style="thin">
          <color rgb="FF70AD47"/>
        </top>
        <bottom style="thin">
          <color rgb="FF70AD47"/>
        </bottom>
        <vertical/>
        <horizontal/>
      </border>
    </dxf>
    <dxf>
      <font>
        <b val="1"/>
        <i val="0"/>
        <u val="none"/>
        <sz val="10"/>
        <color rgb="FFFFFFFF"/>
      </font>
      <fill>
        <patternFill patternType="solid">
          <bgColor rgb="FF70AD47"/>
        </patternFill>
      </fill>
    </dxf>
    <dxf>
      <font>
        <b val="0"/>
        <i val="0"/>
        <u val="none"/>
        <sz val="11"/>
        <color rgb="FF000000"/>
      </font>
      <fill>
        <patternFill patternType="solid">
          <bgColor rgb="FFFFFFFF"/>
        </patternFill>
      </fill>
      <border>
        <left/>
        <right/>
        <top style="thin">
          <color rgb="FF70AD47"/>
        </top>
        <bottom style="thin">
          <color rgb="FF70AD47"/>
        </bottom>
        <vertical/>
        <horizontal/>
      </border>
    </dxf>
    <dxf>
      <fill>
        <patternFill patternType="solid">
          <bgColor rgb="FFF3F2F2"/>
        </patternFill>
      </fill>
    </dxf>
    <dxf>
      <fill>
        <patternFill patternType="solid">
          <bgColor rgb="FFF3F2F2"/>
        </patternFill>
      </fill>
    </dxf>
    <dxf>
      <font>
        <b val="1"/>
        <i val="0"/>
        <u val="none"/>
        <sz val="11"/>
        <color auto="1"/>
      </font>
    </dxf>
    <dxf>
      <font>
        <b val="1"/>
        <i val="0"/>
        <u val="none"/>
        <sz val="11"/>
        <color rgb="FF70AD47"/>
      </font>
    </dxf>
    <dxf>
      <font>
        <b val="1"/>
        <i val="0"/>
        <u val="none"/>
        <sz val="11"/>
        <color rgb="FF70AD47"/>
      </font>
      <fill>
        <patternFill patternType="solid">
          <bgColor rgb="FFFFFFFF"/>
        </patternFill>
      </fill>
      <border>
        <left/>
        <right/>
        <top/>
        <bottom style="medium">
          <color rgb="FF70AD47"/>
        </bottom>
        <vertical/>
        <horizontal/>
      </border>
    </dxf>
    <dxf>
      <font>
        <b val="0"/>
        <i val="0"/>
        <u val="none"/>
        <sz val="11"/>
        <color rgb="FF000000"/>
      </font>
      <fill>
        <patternFill patternType="solid">
          <bgColor rgb="FFFFFFFF"/>
        </patternFill>
      </fill>
      <border>
        <left/>
        <right/>
        <top style="medium">
          <color rgb="FF70AD47"/>
        </top>
        <bottom/>
        <vertical/>
        <horizontal/>
      </border>
    </dxf>
    <dxf>
      <fill>
        <patternFill patternType="solid">
          <bgColor rgb="FFFFFFFF"/>
        </patternFill>
      </fill>
      <border>
        <left/>
        <right/>
        <top style="thin">
          <color rgb="FF70AD47"/>
        </top>
        <bottom style="medium">
          <color rgb="FF70AD47"/>
        </bottom>
        <vertical/>
        <horizontal/>
      </border>
    </dxf>
    <dxf>
      <fill>
        <patternFill patternType="solid">
          <bgColor rgb="FFFFFFFF"/>
        </patternFill>
      </fill>
      <border>
        <left/>
        <right/>
        <top style="thin">
          <color rgb="FF70AD47"/>
        </top>
        <bottom style="medium">
          <color rgb="FF70AD47"/>
        </bottom>
        <vertical/>
        <horizontal/>
      </border>
    </dxf>
    <dxf>
      <fill>
        <patternFill patternType="solid">
          <bgColor rgb="FFFFFFFF"/>
        </patternFill>
      </fill>
      <border>
        <left/>
        <right/>
        <top/>
        <bottom style="medium">
          <color rgb="FF70AD47"/>
        </bottom>
        <vertical/>
        <horizontal/>
      </border>
    </dxf>
    <dxf>
      <fill>
        <patternFill patternType="solid">
          <bgColor rgb="FFFFFFFF"/>
        </patternFill>
      </fill>
      <border>
        <left/>
        <right/>
        <top/>
        <bottom style="medium">
          <color rgb="FF70AD47"/>
        </bottom>
        <vertical/>
        <horizontal/>
      </border>
    </dxf>
    <dxf>
      <fill>
        <patternFill patternType="solid">
          <bgColor rgb="FFF0F7EC"/>
        </patternFill>
      </fill>
      <border>
        <left/>
        <right/>
        <top style="medium">
          <color rgb="FF70AD47"/>
        </top>
        <bottom style="medium">
          <color rgb="FF70AD47"/>
        </bottom>
        <vertical/>
        <horizontal/>
      </border>
    </dxf>
    <dxf>
      <fill>
        <patternFill patternType="solid">
          <bgColor rgb="FFF0F7EC"/>
        </patternFill>
      </fill>
    </dxf>
    <dxf>
      <font>
        <b val="1"/>
        <i val="0"/>
        <u val="none"/>
        <sz val="11"/>
        <color rgb="FF08090C"/>
      </font>
      <fill>
        <patternFill patternType="solid">
          <bgColor rgb="FFE2EFDA"/>
        </patternFill>
      </fill>
      <border>
        <left/>
        <right/>
        <top style="medium">
          <color rgb="FF70AD47"/>
        </top>
        <bottom style="medium">
          <color rgb="FF70AD47"/>
        </bottom>
        <vertical/>
        <horizontal/>
      </border>
    </dxf>
    <dxf>
      <font>
        <b val="1"/>
        <i val="0"/>
        <u val="none"/>
        <sz val="11"/>
        <color rgb="FF08090C"/>
      </font>
      <fill>
        <patternFill patternType="solid">
          <bgColor rgb="FFE2EFDA"/>
        </patternFill>
      </fill>
      <border>
        <left/>
        <right/>
        <top style="medium">
          <color rgb="FF70AD47"/>
        </top>
        <bottom style="medium">
          <color rgb="FF70AD47"/>
        </bottom>
        <vertical/>
        <horizontal/>
      </border>
    </dxf>
    <dxf>
      <font>
        <b val="1"/>
        <i val="0"/>
        <u val="none"/>
        <sz val="11"/>
        <color rgb="FF70AD47"/>
      </font>
      <fill>
        <patternFill patternType="solid">
          <bgColor rgb="FFFFFFFF"/>
        </patternFill>
      </fill>
      <border>
        <left/>
        <right/>
        <top style="thin">
          <color rgb="FF70AD47"/>
        </top>
        <bottom style="medium">
          <color rgb="FF70AD47"/>
        </bottom>
        <vertical/>
        <horizontal/>
      </border>
    </dxf>
    <dxf>
      <font>
        <b val="1"/>
        <i val="0"/>
        <u val="none"/>
        <sz val="11"/>
        <color rgb="FF70AD47"/>
      </font>
      <fill>
        <patternFill patternType="solid">
          <bgColor rgb="FFFFFFFF"/>
        </patternFill>
      </fill>
      <border>
        <left/>
        <right/>
        <top/>
        <bottom style="medium">
          <color rgb="FF70AD47"/>
        </bottom>
        <vertical/>
        <horizontal/>
      </border>
    </dxf>
    <dxf>
      <font>
        <b val="0"/>
        <i val="0"/>
        <u val="none"/>
        <sz val="11"/>
        <color rgb="FF000000"/>
      </font>
      <fill>
        <patternFill patternType="solid">
          <bgColor rgb="FFFFFFFF"/>
        </patternFill>
      </fill>
      <border>
        <left/>
        <right/>
        <top style="medium">
          <color rgb="FF70AD47"/>
        </top>
        <bottom style="medium">
          <color rgb="FF70AD47"/>
        </bottom>
        <vertical/>
        <horizontal/>
      </border>
    </dxf>
    <dxf>
      <fill>
        <patternFill patternType="solid">
          <bgColor rgb="FFFFFFFF"/>
        </patternFill>
      </fill>
      <border>
        <left/>
        <right style="medium">
          <color rgb="FF70AD47"/>
        </right>
        <top style="thin">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top style="thin">
          <color rgb="FFC6E0B4"/>
        </top>
        <bottom style="medium">
          <color rgb="FF70AD47"/>
        </bottom>
        <vertical/>
        <horizontal/>
      </border>
    </dxf>
    <dxf>
      <fill>
        <patternFill patternType="solid">
          <bgColor rgb="FF70AD47"/>
        </patternFill>
      </fill>
      <border>
        <left style="thin">
          <color rgb="FFC6E0B4"/>
        </left>
        <right style="medium">
          <color rgb="FF70AD47"/>
        </right>
        <top style="medium">
          <color rgb="FF70AD47"/>
        </top>
        <bottom style="thin">
          <color rgb="FFC6E0B4"/>
        </bottom>
        <vertical/>
        <horizontal/>
      </border>
    </dxf>
    <dxf>
      <font>
        <b val="1"/>
        <i val="0"/>
        <u val="none"/>
        <sz val="11"/>
        <color rgb="FFFFFFFF"/>
      </font>
      <fill>
        <patternFill patternType="solid">
          <bgColor rgb="FF70AD47"/>
        </patternFill>
      </fill>
      <border>
        <left style="medium">
          <color rgb="FF70AD47"/>
        </left>
        <right style="thin">
          <color rgb="FFC6E0B4"/>
        </right>
        <top style="medium">
          <color rgb="FF70AD47"/>
        </top>
        <bottom style="thin">
          <color rgb="FFC6E0B4"/>
        </bottom>
        <vertical/>
        <horizontal/>
      </border>
    </dxf>
    <dxf>
      <fill>
        <patternFill patternType="solid">
          <bgColor rgb="FFFFFFFF"/>
        </patternFill>
      </fill>
      <border>
        <left/>
        <right/>
        <top style="medium">
          <color rgb="FF70AD47"/>
        </top>
        <bottom style="medium">
          <color rgb="FF70AD47"/>
        </bottom>
        <vertical/>
        <horizontal style="thin">
          <color rgb="FFC6E0B4"/>
        </horizontal>
      </border>
    </dxf>
    <dxf>
      <fill>
        <patternFill patternType="solid">
          <bgColor rgb="FFF0F7EC"/>
        </patternFill>
      </fill>
      <border>
        <left style="medium">
          <color rgb="FF70AD47"/>
        </left>
        <right style="medium">
          <color rgb="FF70AD47"/>
        </right>
        <top style="medium">
          <color rgb="FF70AD47"/>
        </top>
        <bottom style="medium">
          <color rgb="FF70AD47"/>
        </bottom>
        <vertical/>
        <horizontal style="thin">
          <color rgb="FFC6E0B4"/>
        </horizontal>
      </border>
    </dxf>
    <dxf>
      <fill>
        <patternFill patternType="solid">
          <bgColor rgb="FFF0F7EC"/>
        </patternFill>
      </fill>
    </dxf>
    <dxf>
      <font>
        <b val="1"/>
        <i val="0"/>
        <u val="none"/>
        <sz val="11"/>
        <color rgb="FF000000"/>
      </font>
      <fill>
        <patternFill patternType="solid">
          <bgColor rgb="FFE2EFDA"/>
        </patternFill>
      </fill>
      <border>
        <left/>
        <right style="medium">
          <color rgb="FF70AD47"/>
        </right>
        <top style="medium">
          <color rgb="FF70AD47"/>
        </top>
        <bottom style="medium">
          <color rgb="FF70AD47"/>
        </bottom>
        <vertical/>
        <horizontal style="thin">
          <color rgb="FFC6E0B4"/>
        </horizontal>
      </border>
    </dxf>
    <dxf>
      <font>
        <b val="1"/>
        <i val="0"/>
        <u val="none"/>
        <sz val="11"/>
        <color rgb="FFFFFFFF"/>
      </font>
      <fill>
        <patternFill patternType="solid">
          <bgColor rgb="FF70AD47"/>
        </patternFill>
      </fill>
      <border>
        <left style="medium">
          <color rgb="FF70AD47"/>
        </left>
        <right/>
        <top style="medium">
          <color rgb="FF70AD47"/>
        </top>
        <bottom style="medium">
          <color rgb="FF70AD47"/>
        </bottom>
        <vertical/>
        <horizontal style="thin">
          <color rgb="FFC6E0B4"/>
        </horizontal>
      </border>
    </dxf>
    <dxf>
      <font>
        <b val="1"/>
        <i val="0"/>
        <u val="none"/>
        <sz val="11"/>
        <color rgb="FF70AD47"/>
      </font>
      <fill>
        <patternFill patternType="solid">
          <bgColor rgb="FFFFFFFF"/>
        </patternFill>
      </fill>
      <border>
        <left style="medium">
          <color rgb="FF70AD47"/>
        </left>
        <right style="medium">
          <color rgb="FF70AD47"/>
        </right>
        <top style="thin">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thin">
          <color rgb="FF70AD47"/>
        </bottom>
        <vertical style="thin">
          <color rgb="FFC6E0B4"/>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style="thin">
          <color rgb="FFC6E0B4"/>
        </horizontal>
      </border>
    </dxf>
    <dxf>
      <fill>
        <patternFill patternType="solid">
          <bgColor rgb="FFFFFFFF"/>
        </patternFill>
      </fill>
      <border>
        <left style="thin">
          <color rgb="FF70AD47"/>
        </left>
        <right style="thin">
          <color rgb="FF70AD47"/>
        </right>
        <top style="thin">
          <color rgb="FF70AD47"/>
        </top>
        <bottom style="medium">
          <color rgb="FF70AD47"/>
        </bottom>
        <vertical/>
        <horizontal/>
      </border>
    </dxf>
    <dxf>
      <fill>
        <patternFill patternType="solid">
          <bgColor rgb="FFFFFFFF"/>
        </patternFill>
      </fill>
      <border>
        <left style="thin">
          <color rgb="FF70AD47"/>
        </left>
        <right style="thin">
          <color rgb="FF70AD47"/>
        </right>
        <top style="thin">
          <color rgb="FF70AD47"/>
        </top>
        <bottom style="medium">
          <color rgb="FF70AD47"/>
        </bottom>
        <vertical/>
        <horizontal/>
      </border>
    </dxf>
    <dxf>
      <fill>
        <patternFill patternType="solid">
          <bgColor rgb="FFF0F7EC"/>
        </patternFill>
      </fill>
      <border>
        <left style="thin">
          <color rgb="FF70AD47"/>
        </left>
        <right style="thin">
          <color rgb="FF70AD47"/>
        </right>
        <top style="medium">
          <color rgb="FF70AD47"/>
        </top>
        <bottom style="thin">
          <color rgb="FF70AD47"/>
        </bottom>
        <vertical style="thin">
          <color rgb="FF70AD47"/>
        </vertical>
        <horizontal/>
      </border>
    </dxf>
    <dxf>
      <fill>
        <patternFill patternType="solid">
          <bgColor rgb="FFF0F7EC"/>
        </patternFill>
      </fill>
    </dxf>
    <dxf>
      <font>
        <b val="1"/>
        <i val="0"/>
        <u val="none"/>
        <sz val="11"/>
        <color rgb="FF08090C"/>
      </font>
      <fill>
        <patternFill patternType="solid">
          <bgColor rgb="FFE2EFDA"/>
        </patternFill>
      </fill>
      <border>
        <left style="thin">
          <color rgb="FF70AD47"/>
        </left>
        <right style="thin">
          <color rgb="FF70AD47"/>
        </right>
        <top style="medium">
          <color rgb="FF70AD47"/>
        </top>
        <bottom style="thin">
          <color rgb="FF70AD47"/>
        </bottom>
        <vertical/>
        <horizontal/>
      </border>
    </dxf>
    <dxf>
      <font>
        <b val="1"/>
        <i val="0"/>
        <u val="none"/>
        <sz val="11"/>
        <color rgb="FF08090C"/>
      </font>
      <fill>
        <patternFill patternType="solid">
          <bgColor rgb="FFE2EFDA"/>
        </patternFill>
      </fill>
      <border>
        <left style="thin">
          <color rgb="FF70AD47"/>
        </left>
        <right style="thin">
          <color rgb="FF70AD47"/>
        </right>
        <top style="medium">
          <color rgb="FF70AD47"/>
        </top>
        <bottom style="thin">
          <color rgb="FF70AD47"/>
        </bottom>
        <vertical/>
        <horizontal/>
      </border>
    </dxf>
    <dxf>
      <font>
        <b val="1"/>
        <i val="0"/>
        <u val="none"/>
        <sz val="11"/>
        <color rgb="FF70AD47"/>
      </font>
      <fill>
        <patternFill patternType="solid">
          <bgColor rgb="FFF0F7EC"/>
        </patternFill>
      </fill>
      <border>
        <left style="thin">
          <color rgb="FF70AD47"/>
        </left>
        <right style="thin">
          <color rgb="FF70AD47"/>
        </right>
        <top style="thin">
          <color rgb="FF70AD47"/>
        </top>
        <bottom style="thin">
          <color rgb="FF70AD47"/>
        </bottom>
        <vertical/>
        <horizontal/>
      </border>
    </dxf>
    <dxf>
      <font>
        <b val="1"/>
        <i val="0"/>
        <u val="none"/>
        <sz val="11"/>
        <color rgb="FF70AD47"/>
      </font>
      <fill>
        <patternFill patternType="solid">
          <bgColor rgb="FFFFFFFF"/>
        </patternFill>
      </fill>
      <border>
        <left style="thin">
          <color rgb="FF70AD47"/>
        </left>
        <right style="thin">
          <color rgb="FF70AD47"/>
        </right>
        <top style="thin">
          <color rgb="FF70AD47"/>
        </top>
        <bottom style="medium">
          <color rgb="FF70AD47"/>
        </bottom>
        <vertical style="thin">
          <color rgb="FF70AD47"/>
        </vertical>
        <horizontal/>
      </border>
    </dxf>
    <dxf>
      <font>
        <b val="0"/>
        <i val="0"/>
        <u val="none"/>
        <sz val="11"/>
        <color rgb="FF000000"/>
      </font>
      <fill>
        <patternFill patternType="solid">
          <bgColor rgb="FFFFFFFF"/>
        </patternFill>
      </fill>
      <border>
        <left style="thin">
          <color rgb="FF70AD47"/>
        </left>
        <right style="thin">
          <color rgb="FF70AD47"/>
        </right>
        <top style="medium">
          <color rgb="FF70AD47"/>
        </top>
        <bottom style="thin">
          <color rgb="FF70AD47"/>
        </bottom>
        <vertical style="thin">
          <color rgb="FF70AD47"/>
        </vertical>
        <horizontal/>
      </border>
    </dxf>
    <dxf>
      <font>
        <b val="1"/>
        <i val="0"/>
        <u val="none"/>
        <sz val="11"/>
        <color rgb="FFFFFFFF"/>
      </font>
      <fill>
        <patternFill patternType="solid">
          <bgColor rgb="FF70AD47"/>
        </patternFill>
      </fill>
      <border>
        <left/>
        <right/>
        <top style="thick">
          <color rgb="FFFFFFFF"/>
        </top>
        <bottom/>
        <vertical/>
        <horizontal/>
      </border>
    </dxf>
    <dxf>
      <font>
        <b val="1"/>
        <i val="0"/>
        <u val="none"/>
        <sz val="11"/>
        <color rgb="FFFFFFFF"/>
      </font>
      <fill>
        <patternFill patternType="solid">
          <bgColor rgb="FF70AD47"/>
        </patternFill>
      </fill>
      <border>
        <left/>
        <right/>
        <top style="thick">
          <color rgb="FFFFFFFF"/>
        </top>
        <bottom/>
        <vertical/>
        <horizontal/>
      </border>
    </dxf>
    <dxf>
      <border>
        <left style="medium">
          <color rgb="FFFFFFFF"/>
        </left>
        <right style="medium">
          <color rgb="FFFFFFFF"/>
        </right>
        <top style="medium">
          <color rgb="FF70AD47"/>
        </top>
        <bottom style="medium">
          <color rgb="FF70AD47"/>
        </bottom>
        <vertical/>
        <horizontal style="medium">
          <color rgb="FFFFFFFF"/>
        </horizontal>
      </border>
    </dxf>
    <dxf>
      <fill>
        <patternFill patternType="solid">
          <bgColor rgb="FFE2EFDA"/>
        </patternFill>
      </fill>
      <border>
        <left/>
        <right/>
        <top style="medium">
          <color rgb="FF70AD47"/>
        </top>
        <bottom style="medium">
          <color rgb="FF70AD47"/>
        </bottom>
        <vertical/>
        <horizontal style="medium">
          <color rgb="FFFFFFFF"/>
        </horizontal>
      </border>
    </dxf>
    <dxf>
      <fill>
        <patternFill patternType="solid">
          <bgColor rgb="FFE2EFDA"/>
        </patternFill>
      </fill>
    </dxf>
    <dxf>
      <font>
        <b val="1"/>
        <u val="none"/>
        <color rgb="FF08090C"/>
      </font>
      <fill>
        <patternFill patternType="solid">
          <bgColor rgb="FFE2EFDA"/>
        </patternFill>
      </fill>
      <border>
        <left style="medium">
          <color rgb="FFFFFFFF"/>
        </left>
        <right/>
        <top style="medium">
          <color rgb="FF70AD47"/>
        </top>
        <bottom style="medium">
          <color rgb="FF70AD47"/>
        </bottom>
        <vertical/>
        <horizontal style="medium">
          <color rgb="FFFFFFFF"/>
        </horizontal>
      </border>
    </dxf>
    <dxf>
      <font>
        <b val="1"/>
        <u val="none"/>
        <color rgb="FF08090C"/>
      </font>
      <fill>
        <patternFill patternType="solid">
          <bgColor rgb="FFE2EFDA"/>
        </patternFill>
      </fill>
      <border>
        <left/>
        <right style="medium">
          <color rgb="FFFFFFFF"/>
        </right>
        <top style="medium">
          <color rgb="FF70AD47"/>
        </top>
        <bottom style="medium">
          <color rgb="FF70AD47"/>
        </bottom>
        <vertical/>
        <horizontal style="medium">
          <color rgb="FFFFFFFF"/>
        </horizontal>
      </border>
    </dxf>
    <dxf>
      <font>
        <b val="1"/>
        <i val="0"/>
        <u val="none"/>
        <sz val="10"/>
        <color rgb="FFFFFFFF"/>
      </font>
      <fill>
        <patternFill patternType="solid">
          <bgColor rgb="FF70AD47"/>
        </patternFill>
      </fill>
      <border>
        <left/>
        <right/>
        <top style="thick">
          <color rgb="FFFFFFFF"/>
        </top>
        <bottom/>
        <vertical/>
        <horizontal/>
      </border>
    </dxf>
    <dxf>
      <font>
        <b val="1"/>
        <i val="0"/>
        <u val="none"/>
        <sz val="10"/>
        <color rgb="FFFFFFFF"/>
      </font>
      <fill>
        <patternFill patternType="solid">
          <bgColor rgb="FF70AD47"/>
        </patternFill>
      </fill>
      <border>
        <left/>
        <right/>
        <top/>
        <bottom/>
        <vertical style="medium">
          <color rgb="FFFFFFFF"/>
        </vertical>
        <horizontal style="medium">
          <color rgb="FFFFFFFF"/>
        </horizontal>
      </border>
    </dxf>
    <dxf>
      <font>
        <b val="0"/>
        <u val="none"/>
        <color rgb="FF08090C"/>
      </font>
      <fill>
        <patternFill patternType="solid">
          <bgColor rgb="FFF0F7EC"/>
        </patternFill>
      </fill>
      <border>
        <left/>
        <right/>
        <top style="medium">
          <color rgb="FF70AD47"/>
        </top>
        <bottom style="medium">
          <color rgb="FF70AD47"/>
        </bottom>
        <vertical style="medium">
          <color rgb="FFFFFFFF"/>
        </vertical>
        <horizontal style="medium">
          <color rgb="FFFFFFFF"/>
        </horizontal>
      </border>
    </dxf>
    <dxf>
      <fill>
        <patternFill patternType="solid">
          <bgColor rgb="FFFFFFFF"/>
        </patternFill>
      </fill>
      <border>
        <left/>
        <right style="thin">
          <color rgb="FF70AD47"/>
        </right>
        <top style="thin">
          <color rgb="FF70AD47"/>
        </top>
        <bottom style="thin">
          <color rgb="FF70AD47"/>
        </bottom>
        <vertical/>
        <horizontal/>
      </border>
    </dxf>
    <dxf>
      <font>
        <b val="1"/>
        <i val="0"/>
        <u val="none"/>
        <sz val="11"/>
        <color rgb="FF70AD47"/>
      </font>
      <fill>
        <patternFill patternType="solid">
          <bgColor rgb="FFFFFFFF"/>
        </patternFill>
      </fill>
      <border>
        <left style="thin">
          <color rgb="FF70AD47"/>
        </left>
        <right/>
        <top style="thin">
          <color rgb="FF70AD47"/>
        </top>
        <bottom style="thin">
          <color rgb="FF70AD47"/>
        </bottom>
        <vertical/>
        <horizontal/>
      </border>
    </dxf>
    <dxf>
      <font>
        <b val="1"/>
        <i val="0"/>
        <u val="none"/>
        <sz val="11"/>
        <color rgb="FFFFFFFF"/>
      </font>
      <fill>
        <patternFill patternType="solid">
          <bgColor rgb="FF70AD47"/>
        </patternFill>
      </fill>
      <border>
        <left style="thin">
          <color rgb="FF70AD47"/>
        </left>
        <right style="thin">
          <color rgb="FFC6E0B4"/>
        </right>
        <top style="thin">
          <color rgb="FF70AD47"/>
        </top>
        <bottom style="thin">
          <color rgb="FFC6E0B4"/>
        </bottom>
        <vertical/>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style="thin">
          <color rgb="FFC6E0B4"/>
        </left>
        <right style="thin">
          <color rgb="FF70AD47"/>
        </right>
        <top style="thin">
          <color rgb="FF70AD47"/>
        </top>
        <bottom style="thin">
          <color rgb="FF70AD47"/>
        </bottom>
        <vertical/>
        <horizontal style="thin">
          <color rgb="FFC6E0B4"/>
        </horizontal>
      </border>
    </dxf>
    <dxf>
      <font>
        <b val="1"/>
        <i val="0"/>
        <u val="none"/>
        <sz val="11"/>
        <color rgb="FFFFFFFF"/>
      </font>
      <fill>
        <patternFill patternType="solid">
          <bgColor rgb="FF70AD47"/>
        </patternFill>
      </fill>
      <border>
        <left style="thin">
          <color rgb="FF70AD47"/>
        </left>
        <right style="thin">
          <color rgb="FF70AD47"/>
        </right>
        <top style="thin">
          <color rgb="FF70AD47"/>
        </top>
        <bottom style="thin">
          <color rgb="FF70AD47"/>
        </bottom>
        <vertical/>
        <horizontal style="thin">
          <color rgb="FFC6E0B4"/>
        </horizontal>
      </border>
    </dxf>
    <dxf>
      <font>
        <b val="1"/>
        <i val="0"/>
        <u val="none"/>
        <sz val="11"/>
        <color rgb="FF70AD47"/>
      </font>
      <fill>
        <patternFill patternType="solid">
          <bgColor rgb="FFFFFFFF"/>
        </patternFill>
      </fill>
      <border>
        <left style="thin">
          <color rgb="FF70AD47"/>
        </left>
        <right style="thin">
          <color rgb="FF70AD47"/>
        </right>
        <top style="thin">
          <color rgb="FF70AD47"/>
        </top>
        <bottom style="thin">
          <color rgb="FF70AD47"/>
        </bottom>
        <vertical/>
        <horizontal/>
      </border>
    </dxf>
    <dxf>
      <font>
        <b val="1"/>
        <i val="0"/>
        <u val="none"/>
        <sz val="11"/>
        <color rgb="FFFFFFFF"/>
      </font>
      <fill>
        <patternFill patternType="solid">
          <bgColor rgb="FF70AD47"/>
        </patternFill>
      </fill>
      <border>
        <left style="thin">
          <color rgb="FF70AD47"/>
        </left>
        <right style="thin">
          <color rgb="FF70AD47"/>
        </right>
        <top style="thin">
          <color rgb="FF70AD47"/>
        </top>
        <bottom style="thin">
          <color rgb="FF70AD47"/>
        </bottom>
        <vertical style="thin">
          <color rgb="FFC6E0B4"/>
        </vertical>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style="thin">
          <color rgb="FFC6E0B4"/>
        </vertical>
        <horizontal style="thin">
          <color rgb="FFC6E0B4"/>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style="thin">
          <color rgb="FF70AD47"/>
        </left>
        <right/>
        <top style="thin">
          <color rgb="FF70AD47"/>
        </top>
        <bottom style="thin">
          <color rgb="FF70AD47"/>
        </bottom>
        <vertical/>
        <horizontal/>
      </border>
    </dxf>
    <dxf>
      <font>
        <b val="1"/>
        <i val="0"/>
        <u val="none"/>
        <sz val="11"/>
        <color rgb="FF08090C"/>
      </font>
      <fill>
        <patternFill patternType="solid">
          <bgColor rgb="FFE2EFDA"/>
        </patternFill>
      </fill>
      <border>
        <left/>
        <right style="thin">
          <color rgb="FF70AD47"/>
        </right>
        <top style="thin">
          <color rgb="FF70AD47"/>
        </top>
        <bottom style="thin">
          <color rgb="FF70AD47"/>
        </bottom>
        <vertical/>
        <horizontal/>
      </border>
    </dxf>
    <dxf>
      <font>
        <b val="1"/>
        <i val="0"/>
        <u val="none"/>
        <sz val="11"/>
        <color rgb="FF70AD47"/>
      </font>
      <fill>
        <patternFill patternType="solid">
          <bgColor rgb="FFF0F7EC"/>
        </patternFill>
      </fill>
      <border>
        <left/>
        <right/>
        <top style="thin">
          <color rgb="FF70AD47"/>
        </top>
        <bottom style="thin">
          <color rgb="FF70AD47"/>
        </bottom>
        <vertical/>
        <horizontal/>
      </border>
    </dxf>
    <dxf>
      <font>
        <b val="1"/>
        <i val="0"/>
        <u val="none"/>
        <sz val="11"/>
        <color rgb="FF70AD47"/>
      </font>
      <fill>
        <patternFill patternType="solid">
          <bgColor rgb="FFF0F7EC"/>
        </patternFill>
      </fill>
      <border>
        <left/>
        <right/>
        <top style="thin">
          <color rgb="FF70AD47"/>
        </top>
        <bottom style="thin">
          <color rgb="FF70AD47"/>
        </bottom>
        <vertical style="thin">
          <color rgb="FF70AD47"/>
        </vertical>
        <horizontal/>
      </border>
    </dxf>
    <dxf>
      <font>
        <b val="0"/>
        <i val="0"/>
        <u val="none"/>
        <sz val="11"/>
        <color rgb="FF000000"/>
      </font>
      <fill>
        <patternFill patternType="solid">
          <bgColor rgb="FFFFFFFF"/>
        </patternFill>
      </fill>
      <border>
        <left/>
        <right/>
        <top style="thin">
          <color rgb="FF70AD47"/>
        </top>
        <bottom style="thin">
          <color rgb="FF70AD47"/>
        </bottom>
        <vertical style="thin">
          <color rgb="FF70AD47"/>
        </vertical>
        <horizontal/>
      </border>
    </dxf>
    <dxf>
      <fill>
        <patternFill patternType="solid">
          <bgColor rgb="FFE2EFDA"/>
        </patternFill>
      </fill>
    </dxf>
    <dxf>
      <fill>
        <patternFill patternType="solid">
          <bgColor rgb="FFFFFFFF"/>
        </patternFill>
      </fill>
    </dxf>
    <dxf>
      <fill>
        <patternFill patternType="solid">
          <bgColor rgb="FFE2EFDA"/>
        </patternFill>
      </fill>
    </dxf>
    <dxf>
      <font>
        <b val="1"/>
        <i val="0"/>
        <u val="none"/>
        <sz val="11"/>
        <color rgb="FF08090C"/>
      </font>
      <fill>
        <patternFill patternType="solid">
          <bgColor rgb="FFE2EFDA"/>
        </patternFill>
      </fill>
      <border>
        <left style="thin">
          <color rgb="FF70AD47"/>
        </left>
        <right style="thin">
          <color rgb="FF70AD47"/>
        </right>
        <top style="thin">
          <color rgb="FF70AD47"/>
        </top>
        <bottom style="thin">
          <color rgb="FF70AD47"/>
        </bottom>
        <vertical/>
        <horizontal style="thin">
          <color rgb="FF70AD47"/>
        </horizontal>
      </border>
    </dxf>
    <dxf>
      <font>
        <b val="1"/>
        <i val="0"/>
        <u val="none"/>
        <sz val="11"/>
        <color rgb="FF08090C"/>
      </font>
      <fill>
        <patternFill patternType="solid">
          <bgColor rgb="FFFFFFFF"/>
        </patternFill>
      </fill>
      <border>
        <left style="thin">
          <color rgb="FF70AD47"/>
        </left>
        <right style="thin">
          <color rgb="FF70AD47"/>
        </right>
        <top style="thin">
          <color rgb="FF70AD47"/>
        </top>
        <bottom style="thin">
          <color rgb="FF70AD47"/>
        </bottom>
        <vertical/>
        <horizontal style="thin">
          <color rgb="FF70AD47"/>
        </horizontal>
      </border>
    </dxf>
    <dxf>
      <font>
        <b val="1"/>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style="thin">
          <color rgb="FF70AD47"/>
        </vertical>
        <horizontal style="thin">
          <color rgb="FF70AD47"/>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right/>
        <top style="medium">
          <color rgb="FF70AD47"/>
        </top>
        <bottom style="dotted">
          <color rgb="FF70AD47"/>
        </bottom>
        <vertical/>
        <horizontal style="dotted">
          <color rgb="FF70AD47"/>
        </horizontal>
      </border>
    </dxf>
    <dxf>
      <font>
        <b val="1"/>
        <i val="0"/>
        <u val="none"/>
        <sz val="11"/>
        <color rgb="FF70AD47"/>
      </font>
      <fill>
        <patternFill patternType="solid">
          <bgColor rgb="FFE2EFDA"/>
        </patternFill>
      </fill>
      <border>
        <left/>
        <right/>
        <top style="medium">
          <color rgb="FF70AD47"/>
        </top>
        <bottom style="dotted">
          <color rgb="FF70AD47"/>
        </bottom>
        <vertical/>
        <horizontal style="dotted">
          <color rgb="FF70AD47"/>
        </horizontal>
      </border>
    </dxf>
    <dxf>
      <font>
        <b val="1"/>
        <i val="0"/>
        <u val="none"/>
        <sz val="11"/>
        <color rgb="FF70AD47"/>
      </font>
      <fill>
        <patternFill patternType="solid">
          <bgColor rgb="FFE2EFDA"/>
        </patternFill>
      </fill>
      <border>
        <left/>
        <right/>
        <top style="dotted">
          <color rgb="FF70AD47"/>
        </top>
        <bottom style="dotted">
          <color rgb="FF70AD47"/>
        </bottom>
        <vertical/>
        <horizontal/>
      </border>
    </dxf>
    <dxf>
      <font>
        <b val="1"/>
        <i val="0"/>
        <u val="none"/>
        <sz val="11"/>
        <color rgb="FF70AD47"/>
      </font>
      <fill>
        <patternFill patternType="solid">
          <bgColor rgb="FFE2EFDA"/>
        </patternFill>
      </fill>
      <border>
        <left/>
        <right/>
        <top style="medium">
          <color rgb="FF70AD47"/>
        </top>
        <bottom style="medium">
          <color rgb="FF70AD47"/>
        </bottom>
        <vertical/>
        <horizontal/>
      </border>
    </dxf>
    <dxf>
      <font>
        <b val="0"/>
        <i val="0"/>
        <u val="none"/>
        <sz val="11"/>
        <color rgb="FF08090C"/>
      </font>
      <fill>
        <patternFill patternType="solid">
          <bgColor rgb="FFFFFFFF"/>
        </patternFill>
      </fill>
      <border>
        <left/>
        <right/>
        <top style="medium">
          <color rgb="FF70AD47"/>
        </top>
        <bottom style="dotted">
          <color rgb="FF70AD47"/>
        </bottom>
        <vertical/>
        <horizontal style="dotted">
          <color rgb="FF70AD47"/>
        </horizontal>
      </border>
    </dxf>
    <dxf>
      <fill>
        <patternFill patternType="solid">
          <bgColor rgb="FFC6E0B4"/>
        </patternFill>
      </fill>
    </dxf>
    <dxf>
      <fill>
        <patternFill patternType="solid">
          <bgColor rgb="FFC6E0B4"/>
        </patternFill>
      </fill>
    </dxf>
    <dxf>
      <font>
        <b val="1"/>
        <i val="0"/>
        <u val="none"/>
        <sz val="11"/>
        <color rgb="FF08090C"/>
      </font>
      <fill>
        <patternFill patternType="solid">
          <bgColor rgb="FFC6E0B4"/>
        </patternFill>
      </fill>
      <border>
        <left style="medium">
          <color rgb="FFFFFFFF"/>
        </left>
        <right style="medium">
          <color rgb="FFFFFFFF"/>
        </right>
        <top style="medium">
          <color rgb="FFFFFFFF"/>
        </top>
        <bottom style="medium">
          <color rgb="FFFFFFFF"/>
        </bottom>
        <vertical/>
        <horizontal style="medium">
          <color rgb="FFFFFFFF"/>
        </horizontal>
      </border>
    </dxf>
    <dxf>
      <font>
        <b val="1"/>
        <i val="0"/>
        <u val="none"/>
        <sz val="11"/>
        <color rgb="FF08090C"/>
      </font>
      <fill>
        <patternFill patternType="solid">
          <bgColor rgb="FFC6E0B4"/>
        </patternFill>
      </fill>
      <border>
        <left style="medium">
          <color rgb="FFFFFFFF"/>
        </left>
        <right style="medium">
          <color rgb="FFFFFFFF"/>
        </right>
        <top style="medium">
          <color rgb="FFFFFFFF"/>
        </top>
        <bottom style="medium">
          <color rgb="FFFFFFFF"/>
        </bottom>
        <vertical/>
        <horizontal style="medium">
          <color rgb="FFFFFFFF"/>
        </horizontal>
      </border>
    </dxf>
    <dxf>
      <font>
        <b val="1"/>
        <i val="0"/>
        <u val="none"/>
        <sz val="11"/>
        <color rgb="FFFFFFFF"/>
      </font>
      <fill>
        <patternFill patternType="solid">
          <bgColor rgb="FF70AD47"/>
        </patternFill>
      </fill>
      <border>
        <left style="medium">
          <color rgb="FFFFFFFF"/>
        </left>
        <right style="medium">
          <color rgb="FFFFFFFF"/>
        </right>
        <top style="medium">
          <color rgb="FFFFFFFF"/>
        </top>
        <bottom style="medium">
          <color rgb="FFFFFFFF"/>
        </bottom>
        <vertical/>
        <horizontal/>
      </border>
    </dxf>
    <dxf>
      <font>
        <b val="1"/>
        <i val="0"/>
        <u val="none"/>
        <sz val="11"/>
        <color rgb="FFFFFFFF"/>
      </font>
      <fill>
        <patternFill patternType="solid">
          <bgColor rgb="FF70AD47"/>
        </patternFill>
      </fill>
      <border>
        <left style="medium">
          <color rgb="FFFFFFFF"/>
        </left>
        <right style="medium">
          <color rgb="FFFFFFFF"/>
        </right>
        <top style="medium">
          <color rgb="FFFFFFFF"/>
        </top>
        <bottom style="medium">
          <color rgb="FFFFFFFF"/>
        </bottom>
        <vertical style="medium">
          <color rgb="FFFFFFFF"/>
        </vertical>
        <horizontal/>
      </border>
    </dxf>
    <dxf>
      <font>
        <b val="0"/>
        <i val="0"/>
        <u val="none"/>
        <sz val="11"/>
        <color rgb="FF000000"/>
      </font>
      <fill>
        <patternFill patternType="solid">
          <bgColor rgb="FFF0F7EC"/>
        </patternFill>
      </fill>
      <border>
        <left style="medium">
          <color rgb="FFFFFFFF"/>
        </left>
        <right style="medium">
          <color rgb="FFFFFFFF"/>
        </right>
        <top style="medium">
          <color rgb="FFFFFFFF"/>
        </top>
        <bottom style="medium">
          <color rgb="FFFFFFFF"/>
        </bottom>
        <vertical style="medium">
          <color rgb="FFFFFFFF"/>
        </vertical>
        <horizontal style="medium">
          <color rgb="FFFFFFFF"/>
        </horizontal>
      </border>
    </dxf>
    <dxf>
      <fill>
        <patternFill patternType="solid">
          <bgColor rgb="FFFFFFFF"/>
        </patternFill>
      </fill>
      <border>
        <left/>
        <right/>
        <top style="medium">
          <color rgb="FF70AD47"/>
        </top>
        <bottom style="medium">
          <color rgb="FF70AD47"/>
        </bottom>
        <vertical/>
        <horizontal/>
      </border>
    </dxf>
    <dxf>
      <fill>
        <patternFill patternType="solid">
          <bgColor rgb="FFF0F7EC"/>
        </patternFill>
      </fill>
      <border>
        <left style="medium">
          <color rgb="FF70AD47"/>
        </left>
        <right style="medium">
          <color rgb="FF70AD47"/>
        </right>
        <top style="medium">
          <color rgb="FF70AD47"/>
        </top>
        <bottom style="medium">
          <color rgb="FF70AD47"/>
        </bottom>
        <vertical/>
        <horizontal/>
      </border>
    </dxf>
    <dxf>
      <fill>
        <patternFill patternType="solid">
          <bgColor rgb="FFF0F7EC"/>
        </patternFill>
      </fill>
    </dxf>
    <dxf>
      <font>
        <b val="1"/>
        <i val="0"/>
        <u val="none"/>
        <sz val="11"/>
        <color rgb="FF08090C"/>
      </font>
      <fill>
        <patternFill patternType="solid">
          <bgColor rgb="FFE2EFDA"/>
        </patternFill>
      </fill>
      <border>
        <left/>
        <right style="medium">
          <color rgb="FF70AD47"/>
        </right>
        <top style="medium">
          <color rgb="FF70AD47"/>
        </top>
        <bottom style="medium">
          <color rgb="FF70AD47"/>
        </bottom>
        <vertical/>
        <horizontal/>
      </border>
    </dxf>
    <dxf>
      <font>
        <b val="1"/>
        <i val="0"/>
        <u val="none"/>
        <sz val="11"/>
        <color rgb="FF08090C"/>
      </font>
      <fill>
        <patternFill patternType="solid">
          <bgColor rgb="FFE2EFDA"/>
        </patternFill>
      </fill>
      <border>
        <left style="medium">
          <color rgb="FF70AD47"/>
        </left>
        <right/>
        <top style="medium">
          <color rgb="FF70AD47"/>
        </top>
        <bottom style="medium">
          <color rgb="FF70AD47"/>
        </bottom>
        <vertical/>
        <horizontal/>
      </border>
    </dxf>
    <dxf>
      <font>
        <b val="1"/>
        <i val="0"/>
        <u val="none"/>
        <sz val="11"/>
        <color rgb="FF70AD47"/>
      </font>
      <fill>
        <patternFill patternType="solid">
          <bgColor rgb="FFFFFFFF"/>
        </patternFill>
      </fill>
      <border>
        <left style="medium">
          <color rgb="FF70AD47"/>
        </left>
        <right style="medium">
          <color rgb="FF70AD47"/>
        </right>
        <top style="thin">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medium">
          <color rgb="FF70AD47"/>
        </bottom>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border>
    </dxf>
    <dxf>
      <fill>
        <patternFill patternType="solid">
          <bgColor rgb="FFFFFFFF"/>
        </patternFill>
      </fill>
      <border>
        <left/>
        <right style="medium">
          <color rgb="FF70AD47"/>
        </right>
        <top style="thin">
          <color rgb="FF70AD47"/>
        </top>
        <bottom style="medium">
          <color rgb="FF70AD47"/>
        </bottom>
        <vertical/>
        <horizontal/>
      </border>
    </dxf>
    <dxf>
      <fill>
        <patternFill patternType="solid">
          <bgColor rgb="FFFFFFFF"/>
        </patternFill>
      </fill>
      <border>
        <left style="medium">
          <color rgb="FF70AD47"/>
        </left>
        <right/>
        <top style="thin">
          <color rgb="FF70AD47"/>
        </top>
        <bottom style="medium">
          <color rgb="FF70AD47"/>
        </bottom>
        <vertical/>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right style="medium">
          <color rgb="FF70AD47"/>
        </right>
        <top style="medium">
          <color rgb="FF70AD47"/>
        </top>
        <bottom style="medium">
          <color rgb="FF70AD47"/>
        </bottom>
        <vertical/>
        <horizontal/>
      </border>
    </dxf>
    <dxf>
      <font>
        <b val="1"/>
        <i val="0"/>
        <u val="none"/>
        <sz val="11"/>
        <color rgb="FF08090C"/>
      </font>
      <fill>
        <patternFill patternType="solid">
          <bgColor rgb="FFE2EFDA"/>
        </patternFill>
      </fill>
      <border>
        <left style="medium">
          <color rgb="FF70AD47"/>
        </left>
        <right/>
        <top style="medium">
          <color rgb="FF70AD47"/>
        </top>
        <bottom style="medium">
          <color rgb="FF70AD47"/>
        </bottom>
        <vertical/>
        <horizontal/>
      </border>
    </dxf>
    <dxf>
      <font>
        <b val="1"/>
        <i val="0"/>
        <u val="none"/>
        <sz val="11"/>
        <color rgb="FF70AD47"/>
      </font>
      <border>
        <left style="medium">
          <color rgb="FF70AD47"/>
        </left>
        <right style="medium">
          <color rgb="FF70AD47"/>
        </right>
        <top style="thin">
          <color rgb="FF70AD47"/>
        </top>
        <bottom style="medium">
          <color rgb="FF70AD47"/>
        </bottom>
        <vertical/>
        <horizontal/>
      </border>
    </dxf>
    <dxf>
      <font>
        <b val="1"/>
        <i val="0"/>
        <u val="none"/>
        <sz val="11"/>
        <color rgb="FF70AD47"/>
      </font>
      <fill>
        <patternFill patternType="solid">
          <bgColor rgb="FFFFFFFF"/>
        </patternFill>
      </fill>
      <border>
        <left style="medium">
          <color rgb="FF70AD47"/>
        </left>
        <right style="medium">
          <color rgb="FF70AD47"/>
        </right>
        <top style="medium">
          <color rgb="FF70AD47"/>
        </top>
        <bottom style="medium">
          <color rgb="FF70AD47"/>
        </bottom>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border>
    </dxf>
    <dxf>
      <font>
        <b val="1"/>
        <i val="0"/>
        <u val="none"/>
        <sz val="11"/>
        <color rgb="FF70AD47"/>
      </font>
      <fill>
        <patternFill patternType="solid">
          <bgColor rgb="FFFFFFFF"/>
        </patternFill>
      </fill>
      <border>
        <left/>
        <right style="thin">
          <color rgb="FF70AD47"/>
        </right>
        <top style="thin">
          <color rgb="FFC6E0B4"/>
        </top>
        <bottom style="thin">
          <color rgb="FF70AD47"/>
        </bottom>
        <vertical/>
        <horizontal/>
      </border>
    </dxf>
    <dxf>
      <font>
        <b val="1"/>
        <i val="0"/>
        <u val="none"/>
        <sz val="11"/>
        <color rgb="FF70AD47"/>
      </font>
      <fill>
        <patternFill patternType="solid">
          <bgColor rgb="FFFFFFFF"/>
        </patternFill>
      </fill>
      <border>
        <left style="thin">
          <color rgb="FF70AD47"/>
        </left>
        <right/>
        <top style="thin">
          <color rgb="FFC6E0B4"/>
        </top>
        <bottom style="thin">
          <color rgb="FF70AD47"/>
        </bottom>
        <vertical/>
        <horizontal/>
      </border>
    </dxf>
    <dxf>
      <font>
        <b val="1"/>
        <i val="0"/>
        <u val="none"/>
        <sz val="11"/>
        <color rgb="FF70AD47"/>
      </font>
      <fill>
        <patternFill patternType="solid">
          <bgColor rgb="FFFFFFFF"/>
        </patternFill>
      </fill>
      <border>
        <left style="thin">
          <color rgb="FFC6E0B4"/>
        </left>
        <right style="thin">
          <color rgb="FF70AD47"/>
        </right>
        <top style="thin">
          <color rgb="FF70AD47"/>
        </top>
        <bottom style="thin">
          <color rgb="FFC6E0B4"/>
        </bottom>
        <vertical/>
        <horizontal/>
      </border>
    </dxf>
    <dxf>
      <font>
        <b val="1"/>
        <i val="0"/>
        <u val="none"/>
        <sz val="11"/>
        <color rgb="FF70AD47"/>
      </font>
      <fill>
        <patternFill patternType="solid">
          <bgColor rgb="FFFFFFFF"/>
        </patternFill>
      </fill>
      <border>
        <left style="thin">
          <color rgb="FF70AD47"/>
        </left>
        <right style="thin">
          <color rgb="FFC6E0B4"/>
        </right>
        <top style="thin">
          <color rgb="FF70AD47"/>
        </top>
        <bottom style="thin">
          <color rgb="FFC6E0B4"/>
        </bottom>
        <vertical/>
        <horizontal/>
      </border>
    </dxf>
    <dxf>
      <border>
        <left style="thin">
          <color rgb="FFC6E0B4"/>
        </left>
        <right style="thin">
          <color rgb="FFC6E0B4"/>
        </right>
        <top style="thin">
          <color rgb="FF70AD47"/>
        </top>
        <bottom style="thin">
          <color rgb="FF70AD47"/>
        </bottom>
        <vertical/>
        <horizontal style="thin">
          <color rgb="FFC6E0B4"/>
        </horizontal>
      </border>
    </dxf>
    <dxf>
      <fill>
        <patternFill patternType="solid">
          <bgColor rgb="FFF0F7EC"/>
        </patternFill>
      </fill>
      <border>
        <left style="thin">
          <color rgb="FF70AD47"/>
        </left>
        <right style="thin">
          <color rgb="FF70AD47"/>
        </right>
        <top style="thin">
          <color rgb="FF70AD47"/>
        </top>
        <bottom style="thin">
          <color rgb="FF70AD47"/>
        </bottom>
        <vertical/>
        <horizontal style="thin">
          <color rgb="FFC6E0B4"/>
        </horizontal>
      </border>
    </dxf>
    <dxf>
      <fill>
        <patternFill patternType="solid">
          <bgColor rgb="FFF0F7EC"/>
        </patternFill>
      </fill>
    </dxf>
    <dxf>
      <font>
        <b val="1"/>
        <i val="0"/>
        <u val="none"/>
        <sz val="11"/>
        <color rgb="FF08090C"/>
      </font>
      <fill>
        <patternFill patternType="solid">
          <bgColor rgb="FFE2EFDA"/>
        </patternFill>
      </fill>
      <border>
        <left style="thin">
          <color rgb="FFC6E0B4"/>
        </left>
        <right style="thin">
          <color rgb="FF70AD47"/>
        </right>
        <top style="thin">
          <color rgb="FF70AD47"/>
        </top>
        <bottom style="thin">
          <color rgb="FF70AD47"/>
        </bottom>
        <vertical/>
        <horizontal style="thin">
          <color rgb="FFC6E0B4"/>
        </horizontal>
      </border>
    </dxf>
    <dxf>
      <font>
        <b val="1"/>
        <i val="0"/>
        <u val="none"/>
        <sz val="11"/>
        <color rgb="FF08090C"/>
      </font>
      <fill>
        <patternFill patternType="solid">
          <bgColor rgb="FFE2EFDA"/>
        </patternFill>
      </fill>
      <border>
        <left style="thin">
          <color rgb="FF70AD47"/>
        </left>
        <right style="thin">
          <color rgb="FFC6E0B4"/>
        </right>
        <top style="thin">
          <color rgb="FF70AD47"/>
        </top>
        <bottom style="thin">
          <color rgb="FF70AD47"/>
        </bottom>
        <vertical/>
        <horizontal style="thin">
          <color rgb="FFC6E0B4"/>
        </horizontal>
      </border>
    </dxf>
    <dxf>
      <font>
        <b val="1"/>
        <i val="0"/>
        <u val="none"/>
        <sz val="11"/>
        <color rgb="FF70AD47"/>
      </font>
      <fill>
        <patternFill patternType="solid">
          <bgColor rgb="FFFFFFFF"/>
        </patternFill>
      </fill>
      <border>
        <left style="thin">
          <color rgb="FF70AD47"/>
        </left>
        <right style="thin">
          <color rgb="FF70AD47"/>
        </right>
        <top style="thin">
          <color rgb="FFC6E0B4"/>
        </top>
        <bottom style="thin">
          <color rgb="FF70AD47"/>
        </bottom>
        <vertical/>
        <horizontal/>
      </border>
    </dxf>
    <dxf>
      <font>
        <b val="1"/>
        <i val="0"/>
        <u val="none"/>
        <sz val="11"/>
        <color rgb="FF70AD47"/>
      </font>
      <fill>
        <patternFill patternType="solid">
          <bgColor rgb="FFFFFFFF"/>
        </patternFill>
      </fill>
      <border>
        <left style="thin">
          <color rgb="FF70AD47"/>
        </left>
        <right style="thin">
          <color rgb="FF70AD47"/>
        </right>
        <top style="thin">
          <color rgb="FF70AD47"/>
        </top>
        <bottom style="thin">
          <color rgb="FFC6E0B4"/>
        </bottom>
        <vertical style="thin">
          <color rgb="FFC6E0B4"/>
        </vertical>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style="thin">
          <color rgb="FFC6E0B4"/>
        </vertical>
        <horizontal style="thin">
          <color rgb="FFC6E0B4"/>
        </horizontal>
      </border>
    </dxf>
    <dxf>
      <font>
        <b val="1"/>
        <i val="0"/>
        <u val="none"/>
        <sz val="11"/>
        <color rgb="FF08090C"/>
      </font>
      <fill>
        <patternFill patternType="solid">
          <bgColor rgb="FFFFFFFF"/>
        </patternFill>
      </fill>
    </dxf>
    <dxf>
      <fill>
        <patternFill patternType="solid">
          <bgColor rgb="FF3F3F3F"/>
        </patternFill>
      </fill>
    </dxf>
    <dxf>
      <fill>
        <patternFill patternType="solid">
          <bgColor rgb="FFF2F2F2"/>
        </patternFill>
      </fill>
    </dxf>
    <dxf>
      <fill>
        <patternFill patternType="solid">
          <bgColor rgb="FFF2F2F2"/>
        </patternFill>
      </fill>
    </dxf>
    <dxf>
      <fill>
        <patternFill patternType="solid">
          <bgColor rgb="FFE2EFDA"/>
        </patternFill>
      </fill>
    </dxf>
    <dxf>
      <font>
        <b val="1"/>
        <i val="0"/>
        <u val="none"/>
        <sz val="10"/>
        <color rgb="FF000000"/>
      </font>
    </dxf>
    <dxf>
      <font>
        <b val="1"/>
        <i val="0"/>
        <u val="none"/>
        <sz val="11"/>
        <color rgb="FF000000"/>
      </font>
      <fill>
        <patternFill patternType="solid">
          <bgColor rgb="FFFFFFFF"/>
        </patternFill>
      </fill>
      <border>
        <left/>
        <right/>
        <top style="thin">
          <color rgb="FF000000"/>
        </top>
        <bottom style="thick">
          <color rgb="FF000000"/>
        </bottom>
        <vertical/>
        <horizontal/>
      </border>
    </dxf>
    <dxf>
      <font>
        <b val="1"/>
        <i val="0"/>
        <u val="none"/>
        <sz val="10"/>
        <color rgb="FFFFFFFF"/>
      </font>
      <fill>
        <patternFill patternType="solid">
          <bgColor rgb="FF70AD47"/>
        </patternFill>
      </fill>
      <border>
        <left/>
        <right/>
        <top/>
        <bottom/>
        <vertical style="thick">
          <color rgb="FFFFFFFF"/>
        </vertical>
        <horizontal style="thick">
          <color rgb="FFFFFFFF"/>
        </horizontal>
      </border>
    </dxf>
    <dxf>
      <font>
        <b val="0"/>
        <i val="0"/>
        <u val="none"/>
        <sz val="11"/>
        <color rgb="FF000000"/>
      </font>
      <fill>
        <patternFill patternType="solid">
          <bgColor rgb="FFFFFFFF"/>
        </patternFill>
      </fill>
      <border>
        <left/>
        <right/>
        <top/>
        <bottom style="medium">
          <color rgb="FF000000"/>
        </bottom>
        <vertical/>
        <horizontal/>
      </border>
    </dxf>
    <dxf>
      <fill>
        <patternFill patternType="solid">
          <bgColor rgb="FFFFFFFF"/>
        </patternFill>
      </fill>
      <border>
        <left/>
        <right/>
        <top style="thin">
          <color rgb="FF70AD47"/>
        </top>
        <bottom style="thin">
          <color rgb="FF70AD47"/>
        </bottom>
        <vertical/>
        <horizontal/>
      </border>
    </dxf>
    <dxf>
      <fill>
        <patternFill patternType="solid">
          <bgColor rgb="FFFFFFFF"/>
        </patternFill>
      </fill>
      <border>
        <left/>
        <right/>
        <top style="thin">
          <color rgb="FF70AD47"/>
        </top>
        <bottom style="thin">
          <color rgb="FF70AD47"/>
        </bottom>
        <vertical/>
        <horizontal/>
      </border>
    </dxf>
    <dxf>
      <fill>
        <patternFill patternType="solid">
          <bgColor rgb="FFE2EFDA"/>
        </patternFill>
      </fill>
    </dxf>
    <dxf>
      <fill>
        <patternFill patternType="solid">
          <bgColor rgb="FFE2EFDA"/>
        </patternFill>
      </fill>
    </dxf>
    <dxf>
      <font>
        <b val="1"/>
        <i val="0"/>
        <u val="none"/>
        <sz val="11"/>
        <color rgb="FF08090C"/>
      </font>
      <fill>
        <patternFill patternType="solid">
          <bgColor rgb="FFE2EFDA"/>
        </patternFill>
      </fill>
      <border>
        <left/>
        <right style="medium">
          <color rgb="FF70AD47"/>
        </right>
        <top style="medium">
          <color rgb="FF70AD47"/>
        </top>
        <bottom style="medium">
          <color rgb="FF70AD47"/>
        </bottom>
        <vertical/>
        <horizontal style="medium">
          <color rgb="FF70AD47"/>
        </horizontal>
      </border>
    </dxf>
    <dxf>
      <font>
        <b val="1"/>
        <i val="0"/>
        <u val="none"/>
        <sz val="11"/>
        <color rgb="FF08090C"/>
      </font>
      <fill>
        <patternFill patternType="solid">
          <bgColor rgb="FFE2EFDA"/>
        </patternFill>
      </fill>
      <border>
        <left style="medium">
          <color rgb="FF70AD47"/>
        </left>
        <right/>
        <top style="medium">
          <color rgb="FF70AD47"/>
        </top>
        <bottom style="medium">
          <color rgb="FF70AD47"/>
        </bottom>
        <vertical/>
        <horizontal style="medium">
          <color rgb="FF70AD47"/>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medium">
          <color rgb="FF70AD47"/>
        </bottom>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style="medium">
          <color rgb="FF70AD47"/>
        </horizontal>
      </border>
    </dxf>
    <dxf>
      <fill>
        <patternFill patternType="solid">
          <bgColor rgb="FFF0F7EC"/>
        </patternFill>
      </fill>
    </dxf>
    <dxf>
      <fill>
        <patternFill patternType="solid">
          <bgColor rgb="FFF0F7EC"/>
        </patternFill>
      </fill>
    </dxf>
    <dxf>
      <font>
        <b val="1"/>
        <u val="none"/>
        <color rgb="FFFFFFFF"/>
      </font>
      <fill>
        <patternFill patternType="solid">
          <bgColor rgb="FF70AD47"/>
        </patternFill>
      </fill>
      <border>
        <left style="thin">
          <color rgb="FF70AD47"/>
        </left>
        <right style="thin">
          <color rgb="FF70AD47"/>
        </right>
        <top style="thin">
          <color rgb="FF70AD47"/>
        </top>
        <bottom style="thin">
          <color rgb="FF70AD47"/>
        </bottom>
        <vertical/>
        <horizontal style="thin">
          <color rgb="FFEAEAEA"/>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horizontal style="thin">
          <color rgb="FFD3E8C6"/>
        </horizontal>
      </border>
    </dxf>
    <dxf>
      <font>
        <b val="1"/>
        <i val="0"/>
        <u val="none"/>
        <sz val="11"/>
        <color auto="1"/>
      </font>
    </dxf>
    <dxf>
      <font>
        <b val="1"/>
        <i val="0"/>
        <u val="none"/>
        <sz val="11"/>
        <color auto="1"/>
      </font>
    </dxf>
    <dxf>
      <font>
        <b val="1"/>
        <u val="none"/>
        <color rgb="FF70AD47"/>
      </font>
      <fill>
        <patternFill patternType="solid">
          <bgColor rgb="FFFFFFFF"/>
        </patternFill>
      </fill>
      <border>
        <left/>
        <right/>
        <top/>
        <bottom style="thin">
          <color rgb="FF70AD47"/>
        </bottom>
        <vertical/>
        <horizontal/>
      </border>
    </dxf>
    <dxf>
      <font>
        <b val="1"/>
        <u val="none"/>
        <color rgb="FF70AD47"/>
      </font>
      <fill>
        <gradientFill degree="90">
          <stop position="0">
            <color rgb="FFE2EFDA"/>
          </stop>
          <stop position="1">
            <color rgb="FFFFFFFF"/>
          </stop>
        </gradientFill>
      </fill>
    </dxf>
    <dxf>
      <font>
        <b val="0"/>
        <u val="none"/>
        <color rgb="FF08090C"/>
      </font>
      <fill>
        <patternFill patternType="solid">
          <bgColor rgb="FFFFFFFF"/>
        </patternFill>
      </fill>
      <border>
        <left/>
        <right/>
        <top style="thin">
          <color rgb="FF70AD47"/>
        </top>
        <bottom style="thin">
          <color rgb="FF70AD47"/>
        </bottom>
        <vertical/>
        <horizontal/>
      </border>
    </dxf>
    <dxf>
      <fill>
        <patternFill patternType="solid">
          <bgColor rgb="FFF2F2F2"/>
        </patternFill>
      </fill>
      <border>
        <left/>
        <right/>
        <top style="thin">
          <color rgb="FF70AD47"/>
        </top>
        <bottom style="thin">
          <color rgb="FF70AD47"/>
        </bottom>
        <vertical/>
        <horizontal style="thin">
          <color rgb="FFC6E0B4"/>
        </horizontal>
      </border>
    </dxf>
    <dxf>
      <fill>
        <patternFill patternType="solid">
          <bgColor rgb="FFF2F2F2"/>
        </patternFill>
      </fill>
    </dxf>
    <dxf>
      <font>
        <b val="1"/>
        <i val="0"/>
        <u val="none"/>
        <sz val="11"/>
        <color rgb="FF08090C"/>
      </font>
      <fill>
        <patternFill patternType="solid">
          <bgColor rgb="FFE2EFDA"/>
        </patternFill>
      </fill>
      <border>
        <left/>
        <right/>
        <top style="thin">
          <color rgb="FF70AD47"/>
        </top>
        <bottom style="thin">
          <color rgb="FF70AD47"/>
        </bottom>
        <vertical/>
        <horizontal style="thin">
          <color rgb="FFC6E0B4"/>
        </horizontal>
      </border>
    </dxf>
    <dxf>
      <font>
        <b val="1"/>
        <i val="0"/>
        <u val="none"/>
        <sz val="11"/>
        <color rgb="FF08090C"/>
      </font>
      <fill>
        <patternFill patternType="solid">
          <bgColor rgb="FFE2EFDA"/>
        </patternFill>
      </fill>
      <border>
        <left/>
        <right/>
        <top style="thin">
          <color rgb="FF70AD47"/>
        </top>
        <bottom style="thin">
          <color rgb="FF70AD47"/>
        </bottom>
        <vertical/>
        <horizontal style="thin">
          <color rgb="FFC6E0B4"/>
        </horizontal>
      </border>
    </dxf>
    <dxf>
      <font>
        <b val="1"/>
        <i val="0"/>
        <u val="none"/>
        <sz val="11"/>
        <color rgb="FF70AD47"/>
      </font>
      <fill>
        <patternFill patternType="solid">
          <bgColor rgb="FFE2EFDA"/>
        </patternFill>
      </fill>
      <border>
        <left/>
        <right/>
        <top style="thin">
          <color rgb="FF70AD47"/>
        </top>
        <bottom style="thin">
          <color rgb="FF70AD47"/>
        </bottom>
        <vertical/>
        <horizontal/>
      </border>
    </dxf>
    <dxf>
      <font>
        <b val="1"/>
        <i val="0"/>
        <u val="none"/>
        <sz val="11"/>
        <color rgb="FF70AD47"/>
      </font>
      <fill>
        <patternFill patternType="solid">
          <bgColor rgb="FFE2EFDA"/>
        </patternFill>
      </fill>
      <border>
        <left/>
        <right/>
        <top style="thin">
          <color rgb="FF70AD47"/>
        </top>
        <bottom style="thin">
          <color rgb="FF70AD47"/>
        </bottom>
        <vertical/>
        <horizontal/>
      </border>
    </dxf>
    <dxf>
      <font>
        <b val="0"/>
        <i val="0"/>
        <u val="none"/>
        <sz val="11"/>
        <color rgb="FF000000"/>
      </font>
      <fill>
        <patternFill patternType="solid">
          <bgColor rgb="FFFFFFFF"/>
        </patternFill>
      </fill>
      <border>
        <left/>
        <right/>
        <top style="thin">
          <color rgb="FF70AD47"/>
        </top>
        <bottom style="thin">
          <color rgb="FF70AD47"/>
        </bottom>
        <vertical/>
        <horizontal style="thin">
          <color rgb="FFC6E0B4"/>
        </horizontal>
      </border>
    </dxf>
    <dxf>
      <font>
        <b val="1"/>
        <i val="0"/>
        <u val="none"/>
        <sz val="11"/>
        <color rgb="FF70AD47"/>
      </font>
      <fill>
        <patternFill patternType="solid">
          <bgColor rgb="FFFFFFFF"/>
        </patternFill>
      </fill>
      <border>
        <left/>
        <right style="medium">
          <color rgb="FF70AD47"/>
        </right>
        <top style="thin">
          <color rgb="FF70AD47"/>
        </top>
        <bottom style="medium">
          <color rgb="FF70AD47"/>
        </bottom>
        <vertical/>
        <horizontal/>
      </border>
    </dxf>
    <dxf>
      <font>
        <b val="1"/>
        <i val="0"/>
        <u val="none"/>
        <sz val="11"/>
        <color rgb="FF70AD47"/>
      </font>
      <fill>
        <patternFill patternType="solid">
          <bgColor rgb="FFFFFFFF"/>
        </patternFill>
      </fill>
      <border>
        <left style="medium">
          <color rgb="FF70AD47"/>
        </left>
        <right style="thin">
          <color rgb="FFC6E0B4"/>
        </right>
        <top style="thin">
          <color rgb="FF70AD47"/>
        </top>
        <bottom style="medium">
          <color rgb="FF70AD47"/>
        </bottom>
        <vertical/>
        <horizontal/>
      </border>
    </dxf>
    <dxf>
      <fill>
        <patternFill patternType="solid">
          <bgColor rgb="FF70AD47"/>
        </patternFill>
      </fill>
      <border>
        <left style="thin">
          <color rgb="FFC6E0B4"/>
        </left>
        <right style="medium">
          <color rgb="FF70AD47"/>
        </right>
        <top style="medium">
          <color rgb="FF70AD47"/>
        </top>
        <bottom style="thin">
          <color rgb="FFC6E0B4"/>
        </bottom>
        <vertical/>
        <horizontal/>
      </border>
    </dxf>
    <dxf>
      <border>
        <left style="thin">
          <color rgb="FFC6E0B4"/>
        </left>
        <right style="thin">
          <color rgb="FFC6E0B4"/>
        </right>
        <top style="medium">
          <color rgb="FF70AD47"/>
        </top>
        <bottom style="medium">
          <color rgb="FF70AD47"/>
        </bottom>
        <vertical/>
        <horizontal style="thin">
          <color rgb="FFC6E0B4"/>
        </horizontal>
      </border>
    </dxf>
    <dxf>
      <font>
        <b val="0"/>
        <i val="0"/>
        <u val="none"/>
        <sz val="11"/>
        <color rgb="FF000000"/>
      </font>
      <fill>
        <patternFill patternType="solid">
          <bgColor rgb="FFF0F7EC"/>
        </patternFill>
      </fill>
      <border>
        <left style="medium">
          <color rgb="FF70AD47"/>
        </left>
        <right style="medium">
          <color rgb="FF70AD47"/>
        </right>
        <top style="medium">
          <color rgb="FF70AD47"/>
        </top>
        <bottom style="medium">
          <color rgb="FF70AD47"/>
        </bottom>
        <vertical style="thin">
          <color rgb="FFC6E0B4"/>
        </vertical>
        <horizontal style="thin">
          <color rgb="FFC6E0B4"/>
        </horizontal>
      </border>
    </dxf>
    <dxf>
      <fill>
        <patternFill patternType="solid">
          <bgColor rgb="FFF0F7EC"/>
        </patternFill>
      </fill>
    </dxf>
    <dxf>
      <font>
        <b val="1"/>
        <i val="0"/>
        <u val="none"/>
        <sz val="11"/>
        <color rgb="FFFFFFFF"/>
      </font>
      <fill>
        <patternFill patternType="solid">
          <bgColor rgb="FF70AD47"/>
        </patternFill>
      </fill>
      <border>
        <left style="thin">
          <color rgb="FF70AD47"/>
        </left>
        <right style="medium">
          <color rgb="FF70AD47"/>
        </right>
        <top style="medium">
          <color rgb="FF70AD47"/>
        </top>
        <bottom style="medium">
          <color rgb="FF70AD47"/>
        </bottom>
        <vertical/>
        <horizontal style="thin">
          <color rgb="FFC6E0B4"/>
        </horizontal>
      </border>
    </dxf>
    <dxf>
      <font>
        <b val="1"/>
        <i val="0"/>
        <u val="none"/>
        <sz val="11"/>
        <color rgb="FF08090C"/>
      </font>
      <fill>
        <patternFill patternType="solid">
          <bgColor rgb="FFE2EFDA"/>
        </patternFill>
      </fill>
      <border>
        <left style="medium">
          <color rgb="FF70AD47"/>
        </left>
        <right style="thin">
          <color rgb="FFC6E0B4"/>
        </right>
        <top style="medium">
          <color rgb="FF70AD47"/>
        </top>
        <bottom style="medium">
          <color rgb="FF70AD47"/>
        </bottom>
        <vertical/>
        <horizontal style="thin">
          <color rgb="FFC6E0B4"/>
        </horizontal>
      </border>
    </dxf>
    <dxf>
      <font>
        <b val="1"/>
        <i val="0"/>
        <u val="none"/>
        <sz val="11"/>
        <color rgb="FF70AD47"/>
      </font>
      <fill>
        <patternFill patternType="solid">
          <bgColor rgb="FFFFFFFF"/>
        </patternFill>
      </fill>
      <border>
        <left style="medium">
          <color rgb="FF70AD47"/>
        </left>
        <right style="medium">
          <color rgb="FF70AD47"/>
        </right>
        <top style="thin">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medium">
          <color rgb="FF70AD47"/>
        </bottom>
        <vertical style="thin">
          <color rgb="FFC6E0B4"/>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style="thin">
          <color rgb="FFC6E0B4"/>
        </vertical>
        <horizontal style="thin">
          <color rgb="FFC6E0B4"/>
        </horizontal>
      </border>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right/>
        <top style="thin">
          <color rgb="FF70AD47"/>
        </top>
        <bottom style="thin">
          <color rgb="FF70AD47"/>
        </bottom>
        <vertical/>
        <horizontal style="thin">
          <color rgb="FF70AD47"/>
        </horizontal>
      </border>
    </dxf>
    <dxf>
      <font>
        <b val="1"/>
        <i val="0"/>
        <u val="none"/>
        <sz val="11"/>
        <color rgb="FF08090C"/>
      </font>
      <fill>
        <patternFill patternType="solid">
          <bgColor rgb="FFE2EFDA"/>
        </patternFill>
      </fill>
      <border>
        <left/>
        <right/>
        <top style="thin">
          <color rgb="FF70AD47"/>
        </top>
        <bottom style="thin">
          <color rgb="FF70AD47"/>
        </bottom>
        <vertical/>
        <horizontal style="thin">
          <color rgb="FF70AD47"/>
        </horizontal>
      </border>
    </dxf>
    <dxf>
      <font>
        <b val="1"/>
        <i val="0"/>
        <u val="none"/>
        <sz val="11"/>
        <color rgb="FF70AD47"/>
      </font>
      <fill>
        <patternFill patternType="solid">
          <bgColor rgb="FFFFFFFF"/>
        </patternFill>
      </fill>
    </dxf>
    <dxf>
      <font>
        <b val="1"/>
        <i val="0"/>
        <u val="none"/>
        <sz val="11"/>
        <color rgb="FF70AD47"/>
      </font>
      <fill>
        <patternFill patternType="solid">
          <bgColor rgb="FFFFFFFF"/>
        </patternFill>
      </fill>
      <border>
        <left/>
        <right/>
        <top/>
        <bottom style="thin">
          <color rgb="FF70AD47"/>
        </bottom>
        <vertical/>
        <horizontal/>
      </border>
    </dxf>
    <dxf>
      <font>
        <b val="0"/>
        <i val="0"/>
        <u val="none"/>
        <sz val="11"/>
        <color rgb="FF08090C"/>
      </font>
      <fill>
        <patternFill patternType="solid">
          <bgColor rgb="FFFFFFFF"/>
        </patternFill>
      </fill>
      <border>
        <left/>
        <right/>
        <top/>
        <bottom style="thin">
          <color rgb="FF70AD47"/>
        </bottom>
        <vertical/>
        <horizontal style="thin">
          <color rgb="FF70AD47"/>
        </horizontal>
      </border>
    </dxf>
    <dxf>
      <font>
        <b val="1"/>
        <u val="none"/>
        <color rgb="FF70AD47"/>
      </font>
      <fill>
        <patternFill patternType="solid">
          <bgColor rgb="FFFFFFFF"/>
        </patternFill>
      </fill>
    </dxf>
    <dxf>
      <font>
        <b val="1"/>
        <u val="none"/>
        <color rgb="FF70AD47"/>
      </font>
      <fill>
        <patternFill patternType="solid">
          <bgColor rgb="FFFFFFFF"/>
        </patternFill>
      </fill>
    </dxf>
    <dxf>
      <font>
        <b val="1"/>
        <u val="none"/>
        <color rgb="FF70AD47"/>
      </font>
      <fill>
        <patternFill patternType="solid">
          <bgColor rgb="FFFFFFFF"/>
        </patternFill>
      </fill>
    </dxf>
    <dxf>
      <font>
        <b val="1"/>
        <u val="none"/>
        <color rgb="FF70AD47"/>
      </font>
      <fill>
        <patternFill patternType="solid">
          <bgColor rgb="FFFFFFFF"/>
        </patternFill>
      </fill>
    </dxf>
    <dxf>
      <fill>
        <patternFill patternType="solid">
          <bgColor rgb="FFF0F7EC"/>
        </patternFill>
      </fill>
    </dxf>
    <dxf>
      <fill>
        <patternFill patternType="solid">
          <bgColor rgb="FFF0F7EC"/>
        </patternFill>
      </fill>
    </dxf>
    <dxf>
      <font>
        <b val="1"/>
        <u val="none"/>
        <color rgb="FF08090C"/>
      </font>
      <fill>
        <patternFill patternType="solid">
          <bgColor rgb="FFE2EFDA"/>
        </patternFill>
      </fill>
    </dxf>
    <dxf>
      <font>
        <b val="1"/>
        <u val="none"/>
        <color rgb="FF08090C"/>
      </font>
      <fill>
        <patternFill patternType="solid">
          <bgColor rgb="FFE2EFDA"/>
        </patternFill>
      </fill>
    </dxf>
    <dxf>
      <font>
        <b val="1"/>
        <u val="none"/>
        <color rgb="FF70AD47"/>
      </font>
      <fill>
        <patternFill patternType="solid">
          <bgColor rgb="FFFFFFFF"/>
        </patternFill>
      </fill>
    </dxf>
    <dxf>
      <font>
        <b val="1"/>
        <u val="none"/>
        <color rgb="FF70AD47"/>
      </font>
    </dxf>
    <dxf>
      <font>
        <b val="0"/>
        <u val="none"/>
        <color rgb="FF08090C"/>
      </font>
      <fill>
        <patternFill patternType="solid">
          <bgColor rgb="FFFFFFFF"/>
        </patternFill>
      </fill>
      <border>
        <left style="double">
          <color rgb="FF70AD47"/>
        </left>
        <right style="double">
          <color rgb="FF70AD47"/>
        </right>
        <top style="double">
          <color rgb="FF70AD47"/>
        </top>
        <bottom style="double">
          <color rgb="FF70AD47"/>
        </bottom>
        <vertical style="thin">
          <color rgb="FFC6E0B4"/>
        </vertical>
        <horizontal style="thin">
          <color rgb="FFC6E0B4"/>
        </horizontal>
      </border>
    </dxf>
    <dxf>
      <fill>
        <patternFill patternType="solid">
          <bgColor rgb="FFFFFFFF"/>
        </patternFill>
      </fill>
      <border>
        <left style="thin">
          <color rgb="FF70AD47"/>
        </left>
        <right/>
        <top style="thin">
          <color rgb="FF70AD47"/>
        </top>
        <bottom style="thin">
          <color rgb="FF70AD47"/>
        </bottom>
        <vertical/>
        <horizontal/>
      </border>
    </dxf>
    <dxf>
      <fill>
        <patternFill patternType="solid">
          <bgColor rgb="FFFFFFFF"/>
        </patternFill>
      </fill>
      <border>
        <left/>
        <right style="thin">
          <color rgb="FF70AD47"/>
        </right>
        <top style="thin">
          <color rgb="FF70AD47"/>
        </top>
        <bottom style="thin">
          <color rgb="FF70AD47"/>
        </bottom>
        <vertical/>
        <horizontal/>
      </border>
    </dxf>
    <dxf>
      <border>
        <left style="thin">
          <color rgb="FF70AD47"/>
        </left>
        <right style="thin">
          <color rgb="FF70AD47"/>
        </right>
        <top style="thin">
          <color rgb="FF70AD47"/>
        </top>
        <bottom style="thin">
          <color rgb="FF70AD47"/>
        </bottom>
        <vertical/>
        <horizontal/>
      </border>
    </dxf>
    <dxf>
      <fill>
        <patternFill patternType="solid">
          <bgColor rgb="FFF0F7EC"/>
        </patternFill>
      </fill>
      <border>
        <left/>
        <right/>
        <top style="thin">
          <color rgb="FF70AD47"/>
        </top>
        <bottom style="thin">
          <color rgb="FF70AD47"/>
        </bottom>
        <vertical style="thin">
          <color rgb="FF70AD47"/>
        </vertical>
        <horizontal/>
      </border>
    </dxf>
    <dxf>
      <fill>
        <patternFill patternType="solid">
          <bgColor rgb="FFF0F7EC"/>
        </patternFill>
      </fill>
    </dxf>
    <dxf>
      <font>
        <b val="1"/>
        <i val="0"/>
        <u val="none"/>
        <sz val="11"/>
        <color rgb="FF08090C"/>
      </font>
      <fill>
        <patternFill patternType="solid">
          <bgColor rgb="FFE2EFDA"/>
        </patternFill>
      </fill>
      <border>
        <left style="thin">
          <color rgb="FF70AD47"/>
        </left>
        <right/>
        <top style="thin">
          <color rgb="FF70AD47"/>
        </top>
        <bottom style="thin">
          <color rgb="FF70AD47"/>
        </bottom>
        <vertical/>
        <horizontal/>
      </border>
    </dxf>
    <dxf>
      <font>
        <b val="1"/>
        <i val="0"/>
        <u val="none"/>
        <sz val="11"/>
        <color rgb="FF08090C"/>
      </font>
      <fill>
        <patternFill patternType="solid">
          <bgColor rgb="FFE2EFDA"/>
        </patternFill>
      </fill>
      <border>
        <left/>
        <right style="thin">
          <color rgb="FF70AD47"/>
        </right>
        <top style="thin">
          <color rgb="FF70AD47"/>
        </top>
        <bottom style="thin">
          <color rgb="FF70AD47"/>
        </bottom>
        <vertical/>
        <horizontal/>
      </border>
    </dxf>
    <dxf>
      <font>
        <b val="1"/>
        <i val="0"/>
        <u val="none"/>
        <sz val="11"/>
        <color rgb="FF70AD47"/>
      </font>
      <fill>
        <patternFill patternType="solid">
          <bgColor rgb="FFF0F7EC"/>
        </patternFill>
      </fill>
      <border>
        <left/>
        <right/>
        <top style="thin">
          <color rgb="FF70AD47"/>
        </top>
        <bottom style="thin">
          <color rgb="FF70AD47"/>
        </bottom>
        <vertical/>
        <horizontal/>
      </border>
    </dxf>
    <dxf>
      <font>
        <b val="1"/>
        <i val="0"/>
        <u val="none"/>
        <sz val="11"/>
        <color rgb="FF70AD47"/>
      </font>
      <fill>
        <patternFill patternType="solid">
          <bgColor rgb="FFFFFFFF"/>
        </patternFill>
      </fill>
      <border>
        <left/>
        <right/>
        <top style="thin">
          <color rgb="FF70AD47"/>
        </top>
        <bottom style="thin">
          <color rgb="FF70AD47"/>
        </bottom>
        <vertical style="thin">
          <color rgb="FF70AD47"/>
        </vertical>
        <horizontal/>
      </border>
    </dxf>
    <dxf>
      <font>
        <b val="0"/>
        <i val="0"/>
        <u val="none"/>
        <sz val="11"/>
        <color rgb="FF000000"/>
      </font>
      <fill>
        <patternFill patternType="solid">
          <bgColor rgb="FFFFFFFF"/>
        </patternFill>
      </fill>
      <border>
        <left/>
        <right/>
        <top style="thin">
          <color rgb="FF70AD47"/>
        </top>
        <bottom style="thin">
          <color rgb="FF70AD47"/>
        </bottom>
        <vertical style="thin">
          <color rgb="FF70AD47"/>
        </vertical>
        <horizontal/>
      </border>
    </dxf>
    <dxf>
      <fill>
        <patternFill patternType="solid">
          <bgColor rgb="FFFFFFFF"/>
        </patternFill>
      </fill>
      <border>
        <left/>
        <right/>
        <top style="thin">
          <color rgb="FF70AD47"/>
        </top>
        <bottom style="thin">
          <color rgb="FF70AD47"/>
        </bottom>
        <vertical/>
        <horizontal/>
      </border>
    </dxf>
    <dxf>
      <fill>
        <patternFill patternType="solid">
          <bgColor rgb="FFFFFFFF"/>
        </patternFill>
      </fill>
      <border>
        <left/>
        <right/>
        <top style="thin">
          <color rgb="FF70AD47"/>
        </top>
        <bottom style="thin">
          <color rgb="FF70AD47"/>
        </bottom>
        <vertical/>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dxf>
    <dxf>
      <font>
        <b val="1"/>
        <i val="0"/>
        <u val="none"/>
        <sz val="11"/>
        <color rgb="FF08090C"/>
      </font>
      <fill>
        <patternFill patternType="solid">
          <bgColor rgb="FFE2EFDA"/>
        </patternFill>
      </fill>
    </dxf>
    <dxf>
      <font>
        <b val="1"/>
        <i val="0"/>
        <u val="none"/>
        <sz val="11"/>
        <color rgb="FF70AD47"/>
      </font>
      <fill>
        <patternFill patternType="solid">
          <bgColor rgb="FFFFFFFF"/>
        </patternFill>
      </fill>
      <border>
        <left/>
        <right/>
        <top style="thin">
          <color rgb="FF70AD47"/>
        </top>
        <bottom style="thin">
          <color rgb="FF70AD47"/>
        </bottom>
        <vertical/>
        <horizontal/>
      </border>
    </dxf>
    <dxf>
      <font>
        <b val="1"/>
        <i val="0"/>
        <u val="none"/>
        <sz val="11"/>
        <color rgb="FFFFFFFF"/>
      </font>
      <fill>
        <patternFill patternType="solid">
          <bgColor rgb="FF70AD47"/>
        </patternFill>
      </fill>
      <border>
        <left/>
        <right/>
        <top/>
        <bottom/>
        <vertical/>
        <horizontal/>
      </border>
    </dxf>
    <dxf>
      <font>
        <b val="0"/>
        <i val="0"/>
        <u val="none"/>
        <sz val="11"/>
        <color rgb="FF000000"/>
      </font>
      <fill>
        <patternFill patternType="solid">
          <bgColor rgb="FFFFFFFF"/>
        </patternFill>
      </fill>
    </dxf>
    <dxf>
      <fill>
        <patternFill patternType="solid">
          <bgColor rgb="FFFFFFFF"/>
        </patternFill>
      </fill>
      <border>
        <left/>
        <right style="thin">
          <color rgb="FF70AD47"/>
        </right>
        <top style="thin">
          <color rgb="FF70AD47"/>
        </top>
        <bottom style="thin">
          <color rgb="FF70AD47"/>
        </bottom>
        <vertical/>
        <horizontal/>
      </border>
    </dxf>
    <dxf>
      <font>
        <b val="1"/>
        <i val="0"/>
        <u val="none"/>
        <sz val="11"/>
        <color rgb="FF70AD47"/>
      </font>
      <fill>
        <patternFill patternType="solid">
          <bgColor rgb="FFFFFFFF"/>
        </patternFill>
      </fill>
      <border>
        <left style="thin">
          <color rgb="FF70AD47"/>
        </left>
        <right/>
        <top style="thin">
          <color rgb="FF70AD47"/>
        </top>
        <bottom style="thin">
          <color rgb="FF70AD47"/>
        </bottom>
        <vertical/>
        <horizontal/>
      </border>
    </dxf>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style="thin">
          <color rgb="FFC6E0B4"/>
        </left>
        <right style="thin">
          <color rgb="FF70AD47"/>
        </right>
        <top style="thin">
          <color rgb="FF70AD47"/>
        </top>
        <bottom style="thin">
          <color rgb="FF70AD47"/>
        </bottom>
        <vertical/>
        <horizontal style="thin">
          <color rgb="FFC6E0B4"/>
        </horizontal>
      </border>
    </dxf>
    <dxf>
      <font>
        <b val="1"/>
        <i val="0"/>
        <u val="none"/>
        <sz val="11"/>
        <color rgb="FF08090C"/>
      </font>
      <fill>
        <patternFill patternType="solid">
          <bgColor rgb="FFE2EFDA"/>
        </patternFill>
      </fill>
      <border>
        <left style="thin">
          <color rgb="FF70AD47"/>
        </left>
        <right style="thin">
          <color rgb="FFC6E0B4"/>
        </right>
        <top style="thin">
          <color rgb="FF70AD47"/>
        </top>
        <bottom style="thin">
          <color rgb="FF70AD47"/>
        </bottom>
        <vertical/>
        <horizontal style="thin">
          <color rgb="FFC6E0B4"/>
        </horizontal>
      </border>
    </dxf>
    <dxf>
      <font>
        <b val="1"/>
        <i val="0"/>
        <u val="none"/>
        <sz val="11"/>
        <color rgb="FF70AD47"/>
      </font>
      <fill>
        <patternFill patternType="solid">
          <bgColor rgb="FFFFFFFF"/>
        </patternFill>
      </fill>
      <border>
        <left style="thin">
          <color rgb="FF70AD47"/>
        </left>
        <right style="thin">
          <color rgb="FF70AD47"/>
        </right>
        <top style="thin">
          <color rgb="FF70AD47"/>
        </top>
        <bottom style="thin">
          <color rgb="FF70AD47"/>
        </bottom>
        <vertical/>
        <horizontal/>
      </border>
    </dxf>
    <dxf>
      <font>
        <b val="1"/>
        <i val="0"/>
        <u val="none"/>
        <sz val="11"/>
        <color rgb="FFFFFFFF"/>
      </font>
      <fill>
        <patternFill patternType="solid">
          <bgColor rgb="FF70AD47"/>
        </patternFill>
      </fill>
      <border>
        <left style="thin">
          <color rgb="FF70AD47"/>
        </left>
        <right style="thin">
          <color rgb="FF70AD47"/>
        </right>
        <top style="thin">
          <color rgb="FF70AD47"/>
        </top>
        <bottom style="thin">
          <color rgb="FF70AD47"/>
        </bottom>
        <vertical style="thin">
          <color rgb="FFC6E0B4"/>
        </vertical>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style="thin">
          <color rgb="FFC6E0B4"/>
        </vertical>
        <horizontal style="thin">
          <color rgb="FFC6E0B4"/>
        </horizontal>
      </border>
    </dxf>
  </dxfs>
  <tableStyles count="31" defaultTableStyle="TableStyleMedium2" defaultPivotStyle="PivotStyleLight16">
    <tableStyle name="渐变色标题行镶边行表格样式_85b582" count="7" xr9:uid="{AECAD019-56A6-40F7-A4BB-F8383EBE2D97}">
      <tableStyleElement type="wholeTable" dxfId="8"/>
      <tableStyleElement type="headerRow" dxfId="7"/>
      <tableStyleElement type="totalRow" dxfId="6"/>
      <tableStyleElement type="firstColumn" dxfId="5"/>
      <tableStyleElement type="lastColumn" dxfId="4"/>
      <tableStyleElement type="secondRowStripe" dxfId="3"/>
      <tableStyleElement type="firstColumnStripe" dxfId="2"/>
    </tableStyle>
    <tableStyle name="渐变蓝色粉色系标题行表格样式_5e24d3" count="7" xr9:uid="{0750E163-2E89-4C12-91A9-B4E53FB6C169}">
      <tableStyleElement type="wholeTable" dxfId="15"/>
      <tableStyleElement type="headerRow" dxfId="14"/>
      <tableStyleElement type="totalRow" dxfId="13"/>
      <tableStyleElement type="firstColumn" dxfId="12"/>
      <tableStyleElement type="lastColumn" dxfId="11"/>
      <tableStyleElement type="secondRowStripe" dxfId="10"/>
      <tableStyleElement type="firstColumnStripe" dxfId="9"/>
    </tableStyle>
    <tableStyle name="渐变蓝色粉色系标题行镶边列表格样式_239ebc" count="7" xr9:uid="{241322FD-52A8-4C07-8BF1-5A603C7ED40E}">
      <tableStyleElement type="wholeTable" dxfId="22"/>
      <tableStyleElement type="headerRow" dxfId="21"/>
      <tableStyleElement type="totalRow" dxfId="20"/>
      <tableStyleElement type="firstColumn" dxfId="19"/>
      <tableStyleElement type="lastColumn" dxfId="18"/>
      <tableStyleElement type="secondRowStripe" dxfId="17"/>
      <tableStyleElement type="firstColumnStripe" dxfId="16"/>
    </tableStyle>
    <tableStyle name="渐变蓝色系首列镶边行表格样式_d6efc7" count="3" xr9:uid="{ACBFDC66-EB16-48C1-9D37-029D2DEF93BE}">
      <tableStyleElement type="wholeTable" dxfId="25"/>
      <tableStyleElement type="firstColumn" dxfId="24"/>
      <tableStyleElement type="firstRowStripe" dxfId="23"/>
    </tableStyle>
    <tableStyle name="三线式标题行镶边行表格样式_769f17" count="9" xr9:uid="{0118D9B5-D3B4-4BC1-82C7-DCBDCF276C80}">
      <tableStyleElement type="wholeTable" dxfId="34"/>
      <tableStyleElement type="headerRow" dxfId="33"/>
      <tableStyleElement type="totalRow" dxfId="32"/>
      <tableStyleElement type="firstColumn" dxfId="31"/>
      <tableStyleElement type="lastColumn" dxfId="30"/>
      <tableStyleElement type="secondRowStripe" dxfId="29"/>
      <tableStyleElement type="firstColumnStripe" dxfId="28"/>
      <tableStyleElement type="firstHeaderCell" dxfId="27"/>
      <tableStyleElement type="lastHeaderCell" dxfId="26"/>
    </tableStyle>
    <tableStyle name="简约边框浅色系标题行镶边行表格样式_a1d1bd" count="10" xr9:uid="{C6707401-27D2-4649-96F8-1A86733CFC22}">
      <tableStyleElement type="wholeTable" dxfId="44"/>
      <tableStyleElement type="headerRow" dxfId="43"/>
      <tableStyleElement type="totalRow" dxfId="42"/>
      <tableStyleElement type="firstColumn" dxfId="41"/>
      <tableStyleElement type="lastColumn" dxfId="40"/>
      <tableStyleElement type="secondRowStripe" dxfId="39"/>
      <tableStyleElement type="firstColumnStripe" dxfId="38"/>
      <tableStyleElement type="secondColumnStripe" dxfId="37"/>
      <tableStyleElement type="firstTotalCell" dxfId="36"/>
      <tableStyleElement type="lastTotalCell" dxfId="35"/>
    </tableStyle>
    <tableStyle name="中色系标题行镶边行汇总行表格样式_5ce8eb" count="9" xr9:uid="{E92C6AAF-D9AB-472E-9D62-5A11C86140DB}">
      <tableStyleElement type="wholeTable" dxfId="53"/>
      <tableStyleElement type="headerRow" dxfId="52"/>
      <tableStyleElement type="totalRow" dxfId="51"/>
      <tableStyleElement type="firstColumn" dxfId="50"/>
      <tableStyleElement type="lastColumn" dxfId="49"/>
      <tableStyleElement type="secondRowStripe" dxfId="48"/>
      <tableStyleElement type="firstColumnStripe" dxfId="47"/>
      <tableStyleElement type="firstHeaderCell" dxfId="46"/>
      <tableStyleElement type="firstTotalCell" dxfId="45"/>
    </tableStyle>
    <tableStyle name="简约标题行表格样式单线表_9e90a4" count="6" xr9:uid="{7FA9FC3D-FF24-4F1D-9EA1-9445ADE7E426}">
      <tableStyleElement type="wholeTable" dxfId="59"/>
      <tableStyleElement type="headerRow" dxfId="58"/>
      <tableStyleElement type="firstColumn" dxfId="57"/>
      <tableStyleElement type="lastColumn" dxfId="56"/>
      <tableStyleElement type="secondRowStripe" dxfId="55"/>
      <tableStyleElement type="firstColumnStripe" dxfId="54"/>
    </tableStyle>
    <tableStyle name="简约浅色系标题行镶边行表格样式_597c51" count="11" xr9:uid="{C2D51120-7DF4-4E78-980E-0027933799F2}">
      <tableStyleElement type="wholeTable" dxfId="70"/>
      <tableStyleElement type="headerRow" dxfId="69"/>
      <tableStyleElement type="totalRow" dxfId="68"/>
      <tableStyleElement type="firstColumn" dxfId="67"/>
      <tableStyleElement type="lastColumn" dxfId="66"/>
      <tableStyleElement type="secondRowStripe" dxfId="65"/>
      <tableStyleElement type="firstColumnStripe" dxfId="64"/>
      <tableStyleElement type="firstHeaderCell" dxfId="63"/>
      <tableStyleElement type="lastHeaderCell" dxfId="62"/>
      <tableStyleElement type="firstTotalCell" dxfId="61"/>
      <tableStyleElement type="lastTotalCell" dxfId="60"/>
    </tableStyle>
    <tableStyle name="中色系标题行标题列表格样式_22143c" count="12" xr9:uid="{56DA3167-0923-4BF5-A9F4-EF8C65534D5B}">
      <tableStyleElement type="wholeTable" dxfId="82"/>
      <tableStyleElement type="headerRow" dxfId="81"/>
      <tableStyleElement type="totalRow" dxfId="80"/>
      <tableStyleElement type="firstColumn" dxfId="79"/>
      <tableStyleElement type="lastColumn" dxfId="78"/>
      <tableStyleElement type="secondRowStripe" dxfId="77"/>
      <tableStyleElement type="firstColumnStripe" dxfId="76"/>
      <tableStyleElement type="secondColumnStripe" dxfId="75"/>
      <tableStyleElement type="firstHeaderCell" dxfId="74"/>
      <tableStyleElement type="lastHeaderCell" dxfId="73"/>
      <tableStyleElement type="firstTotalCell" dxfId="72"/>
      <tableStyleElement type="lastTotalCell" dxfId="71"/>
    </tableStyle>
    <tableStyle name="简约浅色系标题行汇总行首列表格样式_bd5400" count="9" xr9:uid="{8B236A8F-1EAF-416B-97DD-978C716B71A1}">
      <tableStyleElement type="wholeTable" dxfId="91"/>
      <tableStyleElement type="headerRow" dxfId="90"/>
      <tableStyleElement type="totalRow" dxfId="89"/>
      <tableStyleElement type="firstColumn" dxfId="88"/>
      <tableStyleElement type="lastColumn" dxfId="87"/>
      <tableStyleElement type="secondRowStripe" dxfId="86"/>
      <tableStyleElement type="firstColumnStripe" dxfId="85"/>
      <tableStyleElement type="firstHeaderCell" dxfId="84"/>
      <tableStyleElement type="lastHeaderCell" dxfId="83"/>
    </tableStyle>
    <tableStyle name="深色系标题行汇总行镶边行表格样式_79b45a" count="10" xr9:uid="{B64EB07F-E543-4F90-8D0A-E533FD542BCD}">
      <tableStyleElement type="wholeTable" dxfId="101"/>
      <tableStyleElement type="headerRow" dxfId="100"/>
      <tableStyleElement type="totalRow" dxfId="99"/>
      <tableStyleElement type="firstColumn" dxfId="98"/>
      <tableStyleElement type="lastColumn" dxfId="97"/>
      <tableStyleElement type="secondRowStripe" dxfId="96"/>
      <tableStyleElement type="firstColumnStripe" dxfId="95"/>
      <tableStyleElement type="secondColumnStripe" dxfId="94"/>
      <tableStyleElement type="firstTotalCell" dxfId="93"/>
      <tableStyleElement type="lastTotalCell" dxfId="92"/>
    </tableStyle>
    <tableStyle name="中色系标题行标题列镶边列表格样式_c0f02d" count="10" xr9:uid="{8EB5BF57-C68C-48B3-8471-4ECCD2D06B87}">
      <tableStyleElement type="wholeTable" dxfId="111"/>
      <tableStyleElement type="headerRow" dxfId="110"/>
      <tableStyleElement type="totalRow" dxfId="109"/>
      <tableStyleElement type="firstColumn" dxfId="108"/>
      <tableStyleElement type="lastColumn" dxfId="107"/>
      <tableStyleElement type="secondRowStripe" dxfId="106"/>
      <tableStyleElement type="firstColumnStripe" dxfId="105"/>
      <tableStyleElement type="firstHeaderCell" dxfId="104"/>
      <tableStyleElement type="firstTotalCell" dxfId="103"/>
      <tableStyleElement type="lastTotalCell" dxfId="102"/>
    </tableStyle>
    <tableStyle name="浅色系标题行镶边列汇总行表格样式_b1f85e" count="7" xr9:uid="{B54F09D9-73BA-4849-8C2B-6A65667F1020}">
      <tableStyleElement type="wholeTable" dxfId="118"/>
      <tableStyleElement type="headerRow" dxfId="117"/>
      <tableStyleElement type="totalRow" dxfId="116"/>
      <tableStyleElement type="firstColumn" dxfId="115"/>
      <tableStyleElement type="lastColumn" dxfId="114"/>
      <tableStyleElement type="secondRowStripe" dxfId="113"/>
      <tableStyleElement type="firstColumnStripe" dxfId="112"/>
    </tableStyle>
    <tableStyle name="浅色系标题列镶边列表格样式_919bdc" count="7" xr9:uid="{3982B993-C61D-470D-B6EE-571E35439DFB}">
      <tableStyleElement type="wholeTable" dxfId="125"/>
      <tableStyleElement type="totalRow" dxfId="124"/>
      <tableStyleElement type="firstColumn" dxfId="123"/>
      <tableStyleElement type="lastColumn" dxfId="122"/>
      <tableStyleElement type="firstRowStripe" dxfId="121"/>
      <tableStyleElement type="firstColumnStripe" dxfId="120"/>
      <tableStyleElement type="secondColumnStripe" dxfId="119"/>
    </tableStyle>
    <tableStyle name="浅色系标题行虚线三线表格样式_3a1920" count="7" xr9:uid="{A74BB46E-57BF-4C03-9454-F9CDE797165E}">
      <tableStyleElement type="wholeTable" dxfId="132"/>
      <tableStyleElement type="headerRow" dxfId="131"/>
      <tableStyleElement type="totalRow" dxfId="130"/>
      <tableStyleElement type="firstColumn" dxfId="129"/>
      <tableStyleElement type="lastColumn" dxfId="128"/>
      <tableStyleElement type="secondRowStripe" dxfId="127"/>
      <tableStyleElement type="firstColumnStripe" dxfId="126"/>
    </tableStyle>
    <tableStyle name="中色系标题行镶边行表格样式_f87343" count="7" xr9:uid="{B64DC48C-E858-41E6-B59D-A70CF682AC1B}">
      <tableStyleElement type="wholeTable" dxfId="139"/>
      <tableStyleElement type="headerRow" dxfId="138"/>
      <tableStyleElement type="totalRow" dxfId="137"/>
      <tableStyleElement type="firstColumn" dxfId="136"/>
      <tableStyleElement type="lastColumn" dxfId="135"/>
      <tableStyleElement type="firstRowStripe" dxfId="134"/>
      <tableStyleElement type="firstColumnStripe" dxfId="133"/>
    </tableStyle>
    <tableStyle name="中色系标题行镶边行表格样式_42e232" count="8" xr9:uid="{BFFF8EA8-E75D-4FF1-89FE-765796524FEF}">
      <tableStyleElement type="wholeTable" dxfId="147"/>
      <tableStyleElement type="headerRow" dxfId="146"/>
      <tableStyleElement type="totalRow" dxfId="145"/>
      <tableStyleElement type="firstColumn" dxfId="144"/>
      <tableStyleElement type="lastColumn" dxfId="143"/>
      <tableStyleElement type="secondRowStripe" dxfId="142"/>
      <tableStyleElement type="firstColumnStripe" dxfId="141"/>
      <tableStyleElement type="secondColumnStripe" dxfId="140"/>
    </tableStyle>
    <tableStyle name="简约边框浅色系标题行镶边列表格样式_36d057" count="9" xr9:uid="{E598ABF8-D442-4BB2-AD3B-5022382F8883}">
      <tableStyleElement type="wholeTable" dxfId="156"/>
      <tableStyleElement type="headerRow" dxfId="155"/>
      <tableStyleElement type="totalRow" dxfId="154"/>
      <tableStyleElement type="firstColumn" dxfId="153"/>
      <tableStyleElement type="lastColumn" dxfId="152"/>
      <tableStyleElement type="secondRowStripe" dxfId="151"/>
      <tableStyleElement type="firstColumnStripe" dxfId="150"/>
      <tableStyleElement type="firstTotalCell" dxfId="149"/>
      <tableStyleElement type="lastTotalCell" dxfId="148"/>
    </tableStyle>
    <tableStyle name="简约浅色系标题行表格样式_3eb215" count="12" xr9:uid="{6035787D-AE3F-456F-B135-D9D7CB20A634}">
      <tableStyleElement type="wholeTable" dxfId="168"/>
      <tableStyleElement type="headerRow" dxfId="167"/>
      <tableStyleElement type="totalRow" dxfId="166"/>
      <tableStyleElement type="firstColumn" dxfId="165"/>
      <tableStyleElement type="lastColumn" dxfId="164"/>
      <tableStyleElement type="secondRowStripe" dxfId="163"/>
      <tableStyleElement type="firstColumnStripe" dxfId="162"/>
      <tableStyleElement type="secondColumnStripe" dxfId="161"/>
      <tableStyleElement type="firstHeaderCell" dxfId="160"/>
      <tableStyleElement type="lastHeaderCell" dxfId="159"/>
      <tableStyleElement type="firstTotalCell" dxfId="158"/>
      <tableStyleElement type="lastTotalCell" dxfId="157"/>
    </tableStyle>
    <tableStyle name="双色系标题行镶边行表格样式_3fe417" count="9" xr9:uid="{8B248E2A-815B-4CF6-86F5-E584E9FA0E4A}">
      <tableStyleElement type="wholeTable" dxfId="177"/>
      <tableStyleElement type="headerRow" dxfId="176"/>
      <tableStyleElement type="totalRow" dxfId="175"/>
      <tableStyleElement type="firstColumn" dxfId="174"/>
      <tableStyleElement type="lastColumn" dxfId="173"/>
      <tableStyleElement type="secondRowStripe" dxfId="172"/>
      <tableStyleElement type="firstColumnStripe" dxfId="171"/>
      <tableStyleElement type="firstHeaderCell" dxfId="170"/>
      <tableStyleElement type="firstTotalCell" dxfId="169"/>
    </tableStyle>
    <tableStyle name="中色系标题行镶边行表格样式_0ef7f0" count="9" xr9:uid="{91B84675-A4DC-4CE8-963F-4B70F7E1D82F}">
      <tableStyleElement type="wholeTable" dxfId="186"/>
      <tableStyleElement type="headerRow" dxfId="185"/>
      <tableStyleElement type="totalRow" dxfId="184"/>
      <tableStyleElement type="firstColumn" dxfId="183"/>
      <tableStyleElement type="lastColumn" dxfId="182"/>
      <tableStyleElement type="firstRowStripe" dxfId="181"/>
      <tableStyleElement type="firstColumnStripe" dxfId="180"/>
      <tableStyleElement type="firstTotalCell" dxfId="179"/>
      <tableStyleElement type="lastTotalCell" dxfId="178"/>
    </tableStyle>
    <tableStyle name="简约中色系首列镶边列表格样式_0406c4" count="4" xr9:uid="{48E06711-7A89-4E44-97F8-108F8E997E63}">
      <tableStyleElement type="wholeTable" dxfId="190"/>
      <tableStyleElement type="firstColumn" dxfId="189"/>
      <tableStyleElement type="firstRowStripe" dxfId="188"/>
      <tableStyleElement type="firstColumnStripe" dxfId="187"/>
    </tableStyle>
    <tableStyle name="渐变色标题行表格样式_7d397c" count="5" xr9:uid="{C3FD76EA-6C6A-409A-97BD-9C73472555F6}">
      <tableStyleElement type="wholeTable" dxfId="195"/>
      <tableStyleElement type="headerRow" dxfId="194"/>
      <tableStyleElement type="totalRow" dxfId="193"/>
      <tableStyleElement type="firstColumn" dxfId="192"/>
      <tableStyleElement type="lastColumn" dxfId="191"/>
    </tableStyle>
    <tableStyle name="浅色系标题行汇总行表格样式_1daaa3" count="7" xr9:uid="{0FDA7AB9-4319-493A-90B5-6D079B163084}">
      <tableStyleElement type="wholeTable" dxfId="202"/>
      <tableStyleElement type="headerRow" dxfId="201"/>
      <tableStyleElement type="totalRow" dxfId="200"/>
      <tableStyleElement type="firstColumn" dxfId="199"/>
      <tableStyleElement type="lastColumn" dxfId="198"/>
      <tableStyleElement type="secondRowStripe" dxfId="197"/>
      <tableStyleElement type="firstColumnStripe" dxfId="196"/>
    </tableStyle>
    <tableStyle name="简约中色系标题行镶边行尾列表格样式_25e255" count="11" xr9:uid="{A03613F1-81CA-411A-B8B0-D9582CB4483B}">
      <tableStyleElement type="wholeTable" dxfId="213"/>
      <tableStyleElement type="headerRow" dxfId="212"/>
      <tableStyleElement type="totalRow" dxfId="211"/>
      <tableStyleElement type="firstColumn" dxfId="210"/>
      <tableStyleElement type="lastColumn" dxfId="209"/>
      <tableStyleElement type="secondRowStripe" dxfId="208"/>
      <tableStyleElement type="firstColumnStripe" dxfId="207"/>
      <tableStyleElement type="secondColumnStripe" dxfId="206"/>
      <tableStyleElement type="lastHeaderCell" dxfId="205"/>
      <tableStyleElement type="firstTotalCell" dxfId="204"/>
      <tableStyleElement type="lastTotalCell" dxfId="203"/>
    </tableStyle>
    <tableStyle name="简约线形表格样式_5b0c3d" count="11" xr9:uid="{426940F0-BAEC-44B8-93B4-9060878AE355}">
      <tableStyleElement type="wholeTable" dxfId="224"/>
      <tableStyleElement type="headerRow" dxfId="223"/>
      <tableStyleElement type="totalRow" dxfId="222"/>
      <tableStyleElement type="firstColumn" dxfId="221"/>
      <tableStyleElement type="lastColumn" dxfId="220"/>
      <tableStyleElement type="secondRowStripe" dxfId="219"/>
      <tableStyleElement type="firstColumnStripe" dxfId="218"/>
      <tableStyleElement type="firstHeaderCell" dxfId="217"/>
      <tableStyleElement type="lastHeaderCell" dxfId="216"/>
      <tableStyleElement type="firstTotalCell" dxfId="215"/>
      <tableStyleElement type="lastTotalCell" dxfId="214"/>
    </tableStyle>
    <tableStyle name="双线表标题行表格样式_a6aed1" count="11" xr9:uid="{BFAE5B91-AC9D-4663-9CE1-BDE73FC2251A}">
      <tableStyleElement type="wholeTable" dxfId="235"/>
      <tableStyleElement type="headerRow" dxfId="234"/>
      <tableStyleElement type="totalRow" dxfId="233"/>
      <tableStyleElement type="firstColumn" dxfId="232"/>
      <tableStyleElement type="lastColumn" dxfId="231"/>
      <tableStyleElement type="secondRowStripe" dxfId="230"/>
      <tableStyleElement type="firstColumnStripe" dxfId="229"/>
      <tableStyleElement type="firstHeaderCell" dxfId="228"/>
      <tableStyleElement type="lastHeaderCell" dxfId="227"/>
      <tableStyleElement type="firstTotalCell" dxfId="226"/>
      <tableStyleElement type="lastTotalCell" dxfId="225"/>
    </tableStyle>
    <tableStyle name="简约竖线浅色系标题行汇总行表格样式_35b037" count="10" xr9:uid="{23D854FE-6567-45FF-9F01-73FCB887569B}">
      <tableStyleElement type="wholeTable" dxfId="245"/>
      <tableStyleElement type="headerRow" dxfId="244"/>
      <tableStyleElement type="totalRow" dxfId="243"/>
      <tableStyleElement type="firstColumn" dxfId="242"/>
      <tableStyleElement type="lastColumn" dxfId="241"/>
      <tableStyleElement type="secondRowStripe" dxfId="240"/>
      <tableStyleElement type="firstColumnStripe" dxfId="239"/>
      <tableStyleElement type="secondColumnStripe" dxfId="238"/>
      <tableStyleElement type="firstHeaderCell" dxfId="237"/>
      <tableStyleElement type="lastHeaderCell" dxfId="236"/>
    </tableStyle>
    <tableStyle name="中色系标题行镶边行表格样式_f85587" count="9" xr9:uid="{C3BE856B-6423-4501-AD6E-4A0EFBC5A279}">
      <tableStyleElement type="wholeTable" dxfId="254"/>
      <tableStyleElement type="headerRow" dxfId="253"/>
      <tableStyleElement type="totalRow" dxfId="252"/>
      <tableStyleElement type="firstColumn" dxfId="251"/>
      <tableStyleElement type="lastColumn" dxfId="250"/>
      <tableStyleElement type="secondRowStripe" dxfId="249"/>
      <tableStyleElement type="firstColumnStripe" dxfId="248"/>
      <tableStyleElement type="firstTotalCell" dxfId="247"/>
      <tableStyleElement type="lastTotalCell" dxfId="246"/>
    </tableStyle>
    <tableStyle name="中色系标题行镶边列表格样式_9a4cfc" count="10" xr9:uid="{80847EE9-E96F-4AB0-A264-4940CFF4317C}">
      <tableStyleElement type="wholeTable" dxfId="264"/>
      <tableStyleElement type="headerRow" dxfId="263"/>
      <tableStyleElement type="totalRow" dxfId="262"/>
      <tableStyleElement type="firstColumn" dxfId="261"/>
      <tableStyleElement type="lastColumn" dxfId="260"/>
      <tableStyleElement type="secondRowStripe" dxfId="259"/>
      <tableStyleElement type="firstColumnStripe" dxfId="258"/>
      <tableStyleElement type="secondColumnStripe" dxfId="257"/>
      <tableStyleElement type="firstTotalCell" dxfId="256"/>
      <tableStyleElement type="lastTotalCell" dxfId="255"/>
    </tableStyle>
  </tableStyles>
  <colors>
    <mruColors>
      <color rgb="00E9F3EB"/>
      <color rgb="00F4F9F5"/>
      <color rgb="00F61E9D"/>
      <color rgb="00FF0000"/>
      <color rgb="00D9D9D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hyperlink" Target="#&#24555;&#25463;&#26597;&#35810;!A1"/><Relationship Id="rId2" Type="http://schemas.openxmlformats.org/officeDocument/2006/relationships/hyperlink" Target="#&#30446;&#24405;!A1"/><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hyperlink" Target="#&#24555;&#25463;&#26597;&#35810;!A1"/><Relationship Id="rId2" Type="http://schemas.openxmlformats.org/officeDocument/2006/relationships/hyperlink" Target="#&#30446;&#24405;!A1"/><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hyperlink" Target="#&#30446;&#24405;!A1"/><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6" Type="http://schemas.openxmlformats.org/officeDocument/2006/relationships/hyperlink" Target="#&#24555;&#25463;&#26597;&#35810;!A1"/><Relationship Id="rId5" Type="http://schemas.openxmlformats.org/officeDocument/2006/relationships/image" Target="../media/image6.png"/><Relationship Id="rId4" Type="http://schemas.openxmlformats.org/officeDocument/2006/relationships/image" Target="../media/image5.png"/><Relationship Id="rId3" Type="http://schemas.openxmlformats.org/officeDocument/2006/relationships/image" Target="../media/image4.png"/><Relationship Id="rId2" Type="http://schemas.openxmlformats.org/officeDocument/2006/relationships/hyperlink" Target="#&#30446;&#24405;!A1"/><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hyperlink" Target="#&#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266700</xdr:colOff>
      <xdr:row>0</xdr:row>
      <xdr:rowOff>527050</xdr:rowOff>
    </xdr:from>
    <xdr:to>
      <xdr:col>0</xdr:col>
      <xdr:colOff>1667510</xdr:colOff>
      <xdr:row>0</xdr:row>
      <xdr:rowOff>1012190</xdr:rowOff>
    </xdr:to>
    <xdr:pic>
      <xdr:nvPicPr>
        <xdr:cNvPr id="29" name="图片 28" descr="云汐logo白"/>
        <xdr:cNvPicPr>
          <a:picLocks noChangeAspect="1"/>
        </xdr:cNvPicPr>
      </xdr:nvPicPr>
      <xdr:blipFill>
        <a:blip r:embed="rId1"/>
        <a:stretch>
          <a:fillRect/>
        </a:stretch>
      </xdr:blipFill>
      <xdr:spPr>
        <a:xfrm>
          <a:off x="266700" y="527050"/>
          <a:ext cx="1400810" cy="48514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266700</xdr:colOff>
      <xdr:row>0</xdr:row>
      <xdr:rowOff>527050</xdr:rowOff>
    </xdr:from>
    <xdr:to>
      <xdr:col>0</xdr:col>
      <xdr:colOff>1667510</xdr:colOff>
      <xdr:row>0</xdr:row>
      <xdr:rowOff>1012190</xdr:rowOff>
    </xdr:to>
    <xdr:pic>
      <xdr:nvPicPr>
        <xdr:cNvPr id="2" name="图片 1" descr="云汐logo白"/>
        <xdr:cNvPicPr>
          <a:picLocks noChangeAspect="1"/>
        </xdr:cNvPicPr>
      </xdr:nvPicPr>
      <xdr:blipFill>
        <a:blip r:embed="rId1"/>
        <a:stretch>
          <a:fillRect/>
        </a:stretch>
      </xdr:blipFill>
      <xdr:spPr>
        <a:xfrm>
          <a:off x="266700" y="527050"/>
          <a:ext cx="1400810" cy="48514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xdr:col>
      <xdr:colOff>281738</xdr:colOff>
      <xdr:row>0</xdr:row>
      <xdr:rowOff>900112</xdr:rowOff>
    </xdr:to>
    <xdr:pic>
      <xdr:nvPicPr>
        <xdr:cNvPr id="2" name="图片 1" descr="9412bbbe91d93b189174f47168214c7"/>
        <xdr:cNvPicPr/>
      </xdr:nvPicPr>
      <xdr:blipFill>
        <a:blip r:embed="rId1"/>
        <a:srcRect/>
        <a:stretch>
          <a:fillRect/>
        </a:stretch>
      </xdr:blipFill>
      <xdr:spPr>
        <a:xfrm>
          <a:off x="0" y="0"/>
          <a:ext cx="1012825" cy="899795"/>
        </a:xfrm>
        <a:prstGeom prst="rect">
          <a:avLst/>
        </a:prstGeom>
        <a:noFill/>
        <a:ln w="9525" cap="flat" cmpd="sng">
          <a:noFill/>
          <a:prstDash val="solid"/>
          <a:miter/>
        </a:ln>
        <a:effectLst/>
      </xdr:spPr>
    </xdr:pic>
    <xdr:clientData/>
  </xdr:twoCellAnchor>
  <xdr:twoCellAnchor editAs="oneCell">
    <xdr:from>
      <xdr:col>13</xdr:col>
      <xdr:colOff>142633</xdr:colOff>
      <xdr:row>0</xdr:row>
      <xdr:rowOff>621506</xdr:rowOff>
    </xdr:from>
    <xdr:to>
      <xdr:col>16</xdr:col>
      <xdr:colOff>77008</xdr:colOff>
      <xdr:row>5</xdr:row>
      <xdr:rowOff>254496</xdr:rowOff>
    </xdr:to>
    <xdr:sp>
      <xdr:nvSpPr>
        <xdr:cNvPr id="3" name="roundRect"/>
        <xdr:cNvSpPr/>
      </xdr:nvSpPr>
      <xdr:spPr>
        <a:xfrm>
          <a:off x="15956915" y="621030"/>
          <a:ext cx="1991995" cy="2071370"/>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xdr:from>
      <xdr:col>11</xdr:col>
      <xdr:colOff>459851</xdr:colOff>
      <xdr:row>9</xdr:row>
      <xdr:rowOff>25300</xdr:rowOff>
    </xdr:from>
    <xdr:to>
      <xdr:col>12</xdr:col>
      <xdr:colOff>867396</xdr:colOff>
      <xdr:row>10</xdr:row>
      <xdr:rowOff>342304</xdr:rowOff>
    </xdr:to>
    <xdr:sp>
      <xdr:nvSpPr>
        <xdr:cNvPr id="4" name="roundRect">
          <a:hlinkClick xmlns:r="http://schemas.openxmlformats.org/officeDocument/2006/relationships" r:id="rId2"/>
        </xdr:cNvPr>
        <xdr:cNvSpPr/>
      </xdr:nvSpPr>
      <xdr:spPr>
        <a:xfrm>
          <a:off x="13679805" y="4114165"/>
          <a:ext cx="1603375" cy="6985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13</xdr:col>
      <xdr:colOff>279240</xdr:colOff>
      <xdr:row>10</xdr:row>
      <xdr:rowOff>50601</xdr:rowOff>
    </xdr:from>
    <xdr:to>
      <xdr:col>16</xdr:col>
      <xdr:colOff>48214</xdr:colOff>
      <xdr:row>16</xdr:row>
      <xdr:rowOff>202406</xdr:rowOff>
    </xdr:to>
    <xdr:sp>
      <xdr:nvSpPr>
        <xdr:cNvPr id="5" name="roundRect"/>
        <xdr:cNvSpPr/>
      </xdr:nvSpPr>
      <xdr:spPr>
        <a:xfrm>
          <a:off x="16093440" y="4520565"/>
          <a:ext cx="1826260" cy="2945765"/>
        </a:xfrm>
        <a:prstGeom prst="roundRect">
          <a:avLst/>
        </a:prstGeom>
        <a:gradFill>
          <a:gsLst>
            <a:gs pos="0">
              <a:srgbClr val="FFFFFF"/>
            </a:gs>
            <a:gs pos="64999">
              <a:srgbClr val="E2EFD9"/>
            </a:gs>
            <a:gs pos="93000">
              <a:srgbClr val="A8D08D"/>
            </a:gs>
          </a:gsLst>
          <a:lin ang="5400000"/>
        </a:gradFill>
        <a:ln w="9525" cap="flat" cmpd="sng">
          <a:solidFill>
            <a:srgbClr val="0C0C0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2500" b="1">
              <a:solidFill>
                <a:srgbClr val="000000"/>
              </a:solidFill>
              <a:latin typeface="方正粗黑宋简体" panose="02000000000000000000" charset="-122"/>
              <a:ea typeface="方正粗黑宋简体" panose="02000000000000000000" charset="-122"/>
            </a:rPr>
            <a:t>比重优惠</a:t>
          </a:r>
          <a:endParaRPr lang="en-US" altLang="zh-CN" sz="2500" b="1">
            <a:solidFill>
              <a:srgbClr val="000000"/>
            </a:solidFill>
            <a:latin typeface="方正粗黑宋简体" panose="02000000000000000000" charset="-122"/>
            <a:ea typeface="方正粗黑宋简体" panose="02000000000000000000" charset="-122"/>
          </a:endParaRPr>
        </a:p>
        <a:p>
          <a:pPr algn="ctr"/>
          <a:r>
            <a:rPr lang="en-US" altLang="zh-CN" sz="2000" b="1">
              <a:solidFill>
                <a:srgbClr val="FF0000"/>
              </a:solidFill>
              <a:latin typeface="宋体" panose="02010600030101010101" pitchFamily="7" charset="-122"/>
              <a:ea typeface="宋体" panose="02010600030101010101" pitchFamily="7" charset="-122"/>
            </a:rPr>
            <a:t>1:200减0.5</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1:300减  1</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1:400减1.5 </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1:500减  2</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1:600减2.3</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1:700减2.5</a:t>
          </a:r>
          <a:endParaRPr lang="en-US" altLang="zh-CN" sz="2000" b="1">
            <a:solidFill>
              <a:srgbClr val="FF0000"/>
            </a:solidFill>
            <a:latin typeface="宋体" panose="02010600030101010101" pitchFamily="7" charset="-122"/>
            <a:ea typeface="宋体" panose="02010600030101010101" pitchFamily="7" charset="-122"/>
          </a:endParaRPr>
        </a:p>
      </xdr:txBody>
    </xdr:sp>
    <xdr:clientData/>
  </xdr:twoCellAnchor>
  <xdr:twoCellAnchor>
    <xdr:from>
      <xdr:col>13</xdr:col>
      <xdr:colOff>517632</xdr:colOff>
      <xdr:row>7</xdr:row>
      <xdr:rowOff>329406</xdr:rowOff>
    </xdr:from>
    <xdr:to>
      <xdr:col>15</xdr:col>
      <xdr:colOff>391740</xdr:colOff>
      <xdr:row>9</xdr:row>
      <xdr:rowOff>202406</xdr:rowOff>
    </xdr:to>
    <xdr:sp>
      <xdr:nvSpPr>
        <xdr:cNvPr id="6" name="roundRect">
          <a:hlinkClick xmlns:r="http://schemas.openxmlformats.org/officeDocument/2006/relationships" r:id="rId3"/>
        </xdr:cNvPr>
        <xdr:cNvSpPr/>
      </xdr:nvSpPr>
      <xdr:spPr>
        <a:xfrm>
          <a:off x="16332200" y="3529330"/>
          <a:ext cx="1245235" cy="762000"/>
        </a:xfrm>
        <a:prstGeom prst="roundRect">
          <a:avLst/>
        </a:prstGeom>
        <a:solidFill>
          <a:srgbClr val="70AD47"/>
        </a:solidFill>
        <a:ln w="9525" cap="flat" cmpd="sng">
          <a:solidFill>
            <a:srgbClr val="2E75B5"/>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a:t>
          </a:r>
          <a:endParaRPr lang="en-US" altLang="zh-CN" sz="1500" b="1">
            <a:solidFill>
              <a:srgbClr val="000000"/>
            </a:solidFill>
            <a:latin typeface="黑体" panose="02010609060101010101" charset="-122"/>
            <a:ea typeface="黑体" panose="02010609060101010101" charset="-122"/>
          </a:endParaRPr>
        </a:p>
        <a:p>
          <a:pPr algn="ctr"/>
          <a:r>
            <a:rPr lang="en-US" altLang="zh-CN" sz="1500" b="1">
              <a:solidFill>
                <a:srgbClr val="000000"/>
              </a:solidFill>
              <a:latin typeface="黑体" panose="02010609060101010101" charset="-122"/>
              <a:ea typeface="黑体" panose="02010609060101010101" charset="-122"/>
            </a:rPr>
            <a:t>快捷查询</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11</xdr:col>
      <xdr:colOff>625398</xdr:colOff>
      <xdr:row>0</xdr:row>
      <xdr:rowOff>60721</xdr:rowOff>
    </xdr:from>
    <xdr:to>
      <xdr:col>12</xdr:col>
      <xdr:colOff>1033200</xdr:colOff>
      <xdr:row>0</xdr:row>
      <xdr:rowOff>746521</xdr:rowOff>
    </xdr:to>
    <xdr:sp>
      <xdr:nvSpPr>
        <xdr:cNvPr id="7" name="roundRect">
          <a:hlinkClick xmlns:r="http://schemas.openxmlformats.org/officeDocument/2006/relationships" r:id="rId2"/>
        </xdr:cNvPr>
        <xdr:cNvSpPr/>
      </xdr:nvSpPr>
      <xdr:spPr>
        <a:xfrm>
          <a:off x="13844905" y="60325"/>
          <a:ext cx="1604645" cy="6858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0</xdr:col>
      <xdr:colOff>503076</xdr:colOff>
      <xdr:row>0</xdr:row>
      <xdr:rowOff>136128</xdr:rowOff>
    </xdr:from>
    <xdr:to>
      <xdr:col>0</xdr:col>
      <xdr:colOff>1516184</xdr:colOff>
      <xdr:row>0</xdr:row>
      <xdr:rowOff>1040407</xdr:rowOff>
    </xdr:to>
    <xdr:pic>
      <xdr:nvPicPr>
        <xdr:cNvPr id="2" name="图片 3" descr="9412bbbe91d93b189174f47168214c7"/>
        <xdr:cNvPicPr/>
      </xdr:nvPicPr>
      <xdr:blipFill>
        <a:blip r:embed="rId1"/>
        <a:srcRect/>
        <a:stretch>
          <a:fillRect/>
        </a:stretch>
      </xdr:blipFill>
      <xdr:spPr>
        <a:xfrm>
          <a:off x="502920" y="135890"/>
          <a:ext cx="1012825" cy="904240"/>
        </a:xfrm>
        <a:prstGeom prst="rect">
          <a:avLst/>
        </a:prstGeom>
        <a:noFill/>
        <a:ln w="9525" cap="flat" cmpd="sng">
          <a:noFill/>
          <a:prstDash val="solid"/>
          <a:miter/>
        </a:ln>
        <a:effectLst/>
      </xdr:spPr>
    </xdr:pic>
    <xdr:clientData/>
  </xdr:twoCellAnchor>
  <xdr:twoCellAnchor>
    <xdr:from>
      <xdr:col>5</xdr:col>
      <xdr:colOff>389558</xdr:colOff>
      <xdr:row>9</xdr:row>
      <xdr:rowOff>112861</xdr:rowOff>
    </xdr:from>
    <xdr:to>
      <xdr:col>6</xdr:col>
      <xdr:colOff>43389</xdr:colOff>
      <xdr:row>10</xdr:row>
      <xdr:rowOff>368101</xdr:rowOff>
    </xdr:to>
    <xdr:sp>
      <xdr:nvSpPr>
        <xdr:cNvPr id="3" name="roundRect">
          <a:hlinkClick xmlns:r="http://schemas.openxmlformats.org/officeDocument/2006/relationships" r:id="rId2"/>
        </xdr:cNvPr>
        <xdr:cNvSpPr/>
      </xdr:nvSpPr>
      <xdr:spPr>
        <a:xfrm>
          <a:off x="8706485" y="4684395"/>
          <a:ext cx="1223645" cy="69977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6</xdr:col>
      <xdr:colOff>1398483</xdr:colOff>
      <xdr:row>9</xdr:row>
      <xdr:rowOff>126751</xdr:rowOff>
    </xdr:from>
    <xdr:to>
      <xdr:col>6</xdr:col>
      <xdr:colOff>2626746</xdr:colOff>
      <xdr:row>10</xdr:row>
      <xdr:rowOff>430609</xdr:rowOff>
    </xdr:to>
    <xdr:sp>
      <xdr:nvSpPr>
        <xdr:cNvPr id="4" name="roundRect">
          <a:hlinkClick xmlns:r="http://schemas.openxmlformats.org/officeDocument/2006/relationships" r:id="rId3"/>
        </xdr:cNvPr>
        <xdr:cNvSpPr/>
      </xdr:nvSpPr>
      <xdr:spPr>
        <a:xfrm>
          <a:off x="11285220" y="4698365"/>
          <a:ext cx="1228090" cy="74866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a:t>
          </a:r>
          <a:endParaRPr lang="en-US" altLang="zh-CN" sz="1500" b="1">
            <a:solidFill>
              <a:srgbClr val="000000"/>
            </a:solidFill>
            <a:latin typeface="黑体" panose="02010609060101010101" charset="-122"/>
            <a:ea typeface="黑体" panose="02010609060101010101" charset="-122"/>
          </a:endParaRPr>
        </a:p>
        <a:p>
          <a:pPr algn="ctr"/>
          <a:r>
            <a:rPr lang="en-US" altLang="zh-CN" sz="1500" b="1">
              <a:solidFill>
                <a:srgbClr val="000000"/>
              </a:solidFill>
              <a:latin typeface="黑体" panose="02010609060101010101" charset="-122"/>
              <a:ea typeface="黑体" panose="02010609060101010101" charset="-122"/>
            </a:rPr>
            <a:t>快捷查询</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6</xdr:col>
      <xdr:colOff>1458561</xdr:colOff>
      <xdr:row>0</xdr:row>
      <xdr:rowOff>277117</xdr:rowOff>
    </xdr:from>
    <xdr:to>
      <xdr:col>6</xdr:col>
      <xdr:colOff>2827006</xdr:colOff>
      <xdr:row>0</xdr:row>
      <xdr:rowOff>977205</xdr:rowOff>
    </xdr:to>
    <xdr:sp>
      <xdr:nvSpPr>
        <xdr:cNvPr id="5" name="roundRect">
          <a:hlinkClick xmlns:r="http://schemas.openxmlformats.org/officeDocument/2006/relationships" r:id="rId2"/>
        </xdr:cNvPr>
        <xdr:cNvSpPr/>
      </xdr:nvSpPr>
      <xdr:spPr>
        <a:xfrm>
          <a:off x="11344910" y="276860"/>
          <a:ext cx="1368425" cy="69977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7</xdr:col>
      <xdr:colOff>287025</xdr:colOff>
      <xdr:row>11</xdr:row>
      <xdr:rowOff>12154</xdr:rowOff>
    </xdr:from>
    <xdr:to>
      <xdr:col>10</xdr:col>
      <xdr:colOff>9793</xdr:colOff>
      <xdr:row>14</xdr:row>
      <xdr:rowOff>430907</xdr:rowOff>
    </xdr:to>
    <xdr:sp>
      <xdr:nvSpPr>
        <xdr:cNvPr id="6" name="roundRect"/>
        <xdr:cNvSpPr/>
      </xdr:nvSpPr>
      <xdr:spPr>
        <a:xfrm>
          <a:off x="13212445" y="5473065"/>
          <a:ext cx="2061845" cy="2894965"/>
        </a:xfrm>
        <a:prstGeom prst="roundRect">
          <a:avLst/>
        </a:prstGeom>
        <a:gradFill>
          <a:gsLst>
            <a:gs pos="0">
              <a:srgbClr val="FFFFFF"/>
            </a:gs>
            <a:gs pos="64999">
              <a:srgbClr val="E2EFD9"/>
            </a:gs>
            <a:gs pos="93000">
              <a:srgbClr val="A8D08D"/>
            </a:gs>
          </a:gsLst>
          <a:lin ang="5400000"/>
        </a:gradFill>
        <a:ln w="9525" cap="flat" cmpd="sng">
          <a:solidFill>
            <a:srgbClr val="0C0C0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2500" b="1">
              <a:solidFill>
                <a:srgbClr val="000000"/>
              </a:solidFill>
              <a:latin typeface="方正粗黑宋简体" panose="02000000000000000000" charset="-122"/>
              <a:ea typeface="方正粗黑宋简体" panose="02000000000000000000" charset="-122"/>
            </a:rPr>
            <a:t>比重优惠</a:t>
          </a:r>
          <a:endParaRPr lang="en-US" altLang="zh-CN" sz="2500" b="1">
            <a:solidFill>
              <a:srgbClr val="000000"/>
            </a:solidFill>
            <a:latin typeface="方正粗黑宋简体" panose="02000000000000000000" charset="-122"/>
            <a:ea typeface="方正粗黑宋简体" panose="02000000000000000000" charset="-122"/>
          </a:endParaRPr>
        </a:p>
        <a:p>
          <a:pPr algn="ctr"/>
          <a:r>
            <a:rPr lang="en-US" altLang="zh-CN" sz="2000" b="1">
              <a:solidFill>
                <a:srgbClr val="FF0000"/>
              </a:solidFill>
              <a:latin typeface="宋体" panose="02010600030101010101" pitchFamily="7" charset="-122"/>
              <a:ea typeface="宋体" panose="02010600030101010101" pitchFamily="7" charset="-122"/>
            </a:rPr>
            <a:t>1:200减0.5</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1:300减  1</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1:400减1.5 </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1:500减  2</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1:600减2.3</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1:700减2.5</a:t>
          </a:r>
          <a:endParaRPr lang="en-US" altLang="zh-CN" sz="2000" b="1">
            <a:solidFill>
              <a:srgbClr val="FF0000"/>
            </a:solidFill>
            <a:latin typeface="宋体" panose="02010600030101010101" pitchFamily="7" charset="-122"/>
            <a:ea typeface="宋体" panose="02010600030101010101" pitchFamily="7" charset="-122"/>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1</xdr:col>
      <xdr:colOff>123503</xdr:colOff>
      <xdr:row>0</xdr:row>
      <xdr:rowOff>126404</xdr:rowOff>
    </xdr:from>
    <xdr:to>
      <xdr:col>1</xdr:col>
      <xdr:colOff>1136490</xdr:colOff>
      <xdr:row>0</xdr:row>
      <xdr:rowOff>1040407</xdr:rowOff>
    </xdr:to>
    <xdr:pic>
      <xdr:nvPicPr>
        <xdr:cNvPr id="2" name="图片 3" descr="9412bbbe91d93b189174f47168214c7"/>
        <xdr:cNvPicPr/>
      </xdr:nvPicPr>
      <xdr:blipFill>
        <a:blip r:embed="rId1"/>
        <a:srcRect/>
        <a:stretch>
          <a:fillRect/>
        </a:stretch>
      </xdr:blipFill>
      <xdr:spPr>
        <a:xfrm>
          <a:off x="1319530" y="126365"/>
          <a:ext cx="1012825" cy="913765"/>
        </a:xfrm>
        <a:prstGeom prst="rect">
          <a:avLst/>
        </a:prstGeom>
        <a:noFill/>
        <a:ln w="9525" cap="flat" cmpd="sng">
          <a:noFill/>
          <a:prstDash val="solid"/>
          <a:miter/>
        </a:ln>
        <a:effectLst/>
      </xdr:spPr>
    </xdr:pic>
    <xdr:clientData/>
  </xdr:twoCellAnchor>
  <xdr:twoCellAnchor>
    <xdr:from>
      <xdr:col>6</xdr:col>
      <xdr:colOff>542573</xdr:colOff>
      <xdr:row>0</xdr:row>
      <xdr:rowOff>316011</xdr:rowOff>
    </xdr:from>
    <xdr:to>
      <xdr:col>8</xdr:col>
      <xdr:colOff>460202</xdr:colOff>
      <xdr:row>0</xdr:row>
      <xdr:rowOff>1011237</xdr:rowOff>
    </xdr:to>
    <xdr:sp>
      <xdr:nvSpPr>
        <xdr:cNvPr id="3" name="roundRect">
          <a:hlinkClick xmlns:r="http://schemas.openxmlformats.org/officeDocument/2006/relationships" r:id="rId2"/>
        </xdr:cNvPr>
        <xdr:cNvSpPr/>
      </xdr:nvSpPr>
      <xdr:spPr>
        <a:xfrm>
          <a:off x="9244330" y="315595"/>
          <a:ext cx="1548130"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243749</xdr:colOff>
      <xdr:row>4</xdr:row>
      <xdr:rowOff>12055</xdr:rowOff>
    </xdr:from>
    <xdr:to>
      <xdr:col>12</xdr:col>
      <xdr:colOff>178124</xdr:colOff>
      <xdr:row>7</xdr:row>
      <xdr:rowOff>118070</xdr:rowOff>
    </xdr:to>
    <xdr:sp>
      <xdr:nvSpPr>
        <xdr:cNvPr id="4" name="roundRect"/>
        <xdr:cNvSpPr/>
      </xdr:nvSpPr>
      <xdr:spPr>
        <a:xfrm>
          <a:off x="11391265" y="2399030"/>
          <a:ext cx="1991995" cy="208724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xdr:from>
      <xdr:col>6</xdr:col>
      <xdr:colOff>542573</xdr:colOff>
      <xdr:row>0</xdr:row>
      <xdr:rowOff>316011</xdr:rowOff>
    </xdr:from>
    <xdr:to>
      <xdr:col>8</xdr:col>
      <xdr:colOff>460202</xdr:colOff>
      <xdr:row>0</xdr:row>
      <xdr:rowOff>1011237</xdr:rowOff>
    </xdr:to>
    <xdr:sp>
      <xdr:nvSpPr>
        <xdr:cNvPr id="5" name="roundRect">
          <a:hlinkClick xmlns:r="http://schemas.openxmlformats.org/officeDocument/2006/relationships" r:id="rId2"/>
        </xdr:cNvPr>
        <xdr:cNvSpPr/>
      </xdr:nvSpPr>
      <xdr:spPr>
        <a:xfrm>
          <a:off x="9244330" y="315595"/>
          <a:ext cx="1548130"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243749</xdr:colOff>
      <xdr:row>4</xdr:row>
      <xdr:rowOff>12055</xdr:rowOff>
    </xdr:from>
    <xdr:to>
      <xdr:col>12</xdr:col>
      <xdr:colOff>178124</xdr:colOff>
      <xdr:row>7</xdr:row>
      <xdr:rowOff>118070</xdr:rowOff>
    </xdr:to>
    <xdr:sp>
      <xdr:nvSpPr>
        <xdr:cNvPr id="6" name="roundRect"/>
        <xdr:cNvSpPr/>
      </xdr:nvSpPr>
      <xdr:spPr>
        <a:xfrm>
          <a:off x="11391265" y="2399030"/>
          <a:ext cx="1991995" cy="208724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0</xdr:col>
      <xdr:colOff>122542</xdr:colOff>
      <xdr:row>0</xdr:row>
      <xdr:rowOff>126404</xdr:rowOff>
    </xdr:from>
    <xdr:to>
      <xdr:col>0</xdr:col>
      <xdr:colOff>1135253</xdr:colOff>
      <xdr:row>0</xdr:row>
      <xdr:rowOff>1040407</xdr:rowOff>
    </xdr:to>
    <xdr:pic>
      <xdr:nvPicPr>
        <xdr:cNvPr id="2" name="图片 3" descr="9412bbbe91d93b189174f47168214c7"/>
        <xdr:cNvPicPr/>
      </xdr:nvPicPr>
      <xdr:blipFill>
        <a:blip r:embed="rId1"/>
        <a:srcRect/>
        <a:stretch>
          <a:fillRect/>
        </a:stretch>
      </xdr:blipFill>
      <xdr:spPr>
        <a:xfrm>
          <a:off x="121920" y="126365"/>
          <a:ext cx="1012825" cy="913765"/>
        </a:xfrm>
        <a:prstGeom prst="rect">
          <a:avLst/>
        </a:prstGeom>
        <a:noFill/>
        <a:ln w="9525" cap="flat" cmpd="sng">
          <a:noFill/>
          <a:prstDash val="solid"/>
          <a:miter/>
        </a:ln>
        <a:effectLst/>
      </xdr:spPr>
    </xdr:pic>
    <xdr:clientData/>
  </xdr:twoCellAnchor>
  <xdr:twoCellAnchor>
    <xdr:from>
      <xdr:col>5</xdr:col>
      <xdr:colOff>542573</xdr:colOff>
      <xdr:row>0</xdr:row>
      <xdr:rowOff>316011</xdr:rowOff>
    </xdr:from>
    <xdr:to>
      <xdr:col>7</xdr:col>
      <xdr:colOff>460202</xdr:colOff>
      <xdr:row>0</xdr:row>
      <xdr:rowOff>1011237</xdr:rowOff>
    </xdr:to>
    <xdr:sp>
      <xdr:nvSpPr>
        <xdr:cNvPr id="3" name="roundRect">
          <a:hlinkClick xmlns:r="http://schemas.openxmlformats.org/officeDocument/2006/relationships" r:id="rId2"/>
        </xdr:cNvPr>
        <xdr:cNvSpPr/>
      </xdr:nvSpPr>
      <xdr:spPr>
        <a:xfrm>
          <a:off x="8956675" y="315595"/>
          <a:ext cx="1548130"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8</xdr:col>
      <xdr:colOff>243749</xdr:colOff>
      <xdr:row>4</xdr:row>
      <xdr:rowOff>10666</xdr:rowOff>
    </xdr:from>
    <xdr:to>
      <xdr:col>11</xdr:col>
      <xdr:colOff>178124</xdr:colOff>
      <xdr:row>8</xdr:row>
      <xdr:rowOff>166985</xdr:rowOff>
    </xdr:to>
    <xdr:sp>
      <xdr:nvSpPr>
        <xdr:cNvPr id="4" name="roundRect"/>
        <xdr:cNvSpPr/>
      </xdr:nvSpPr>
      <xdr:spPr>
        <a:xfrm>
          <a:off x="11103610" y="2448560"/>
          <a:ext cx="1991995" cy="2086610"/>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0</xdr:col>
      <xdr:colOff>504035</xdr:colOff>
      <xdr:row>0</xdr:row>
      <xdr:rowOff>136128</xdr:rowOff>
    </xdr:from>
    <xdr:to>
      <xdr:col>1</xdr:col>
      <xdr:colOff>354739</xdr:colOff>
      <xdr:row>0</xdr:row>
      <xdr:rowOff>1040407</xdr:rowOff>
    </xdr:to>
    <xdr:pic>
      <xdr:nvPicPr>
        <xdr:cNvPr id="2" name="图片 3" descr="9412bbbe91d93b189174f47168214c7"/>
        <xdr:cNvPicPr/>
      </xdr:nvPicPr>
      <xdr:blipFill>
        <a:blip r:embed="rId1"/>
        <a:srcRect/>
        <a:stretch>
          <a:fillRect/>
        </a:stretch>
      </xdr:blipFill>
      <xdr:spPr>
        <a:xfrm>
          <a:off x="503555" y="135890"/>
          <a:ext cx="1012825" cy="904240"/>
        </a:xfrm>
        <a:prstGeom prst="rect">
          <a:avLst/>
        </a:prstGeom>
        <a:noFill/>
        <a:ln w="9525" cap="flat" cmpd="sng">
          <a:noFill/>
          <a:prstDash val="solid"/>
          <a:miter/>
        </a:ln>
        <a:effectLst/>
      </xdr:spPr>
    </xdr:pic>
    <xdr:clientData/>
  </xdr:twoCellAnchor>
  <xdr:twoCellAnchor>
    <xdr:from>
      <xdr:col>9</xdr:col>
      <xdr:colOff>579541</xdr:colOff>
      <xdr:row>0</xdr:row>
      <xdr:rowOff>291703</xdr:rowOff>
    </xdr:from>
    <xdr:to>
      <xdr:col>10</xdr:col>
      <xdr:colOff>755274</xdr:colOff>
      <xdr:row>0</xdr:row>
      <xdr:rowOff>986928</xdr:rowOff>
    </xdr:to>
    <xdr:sp>
      <xdr:nvSpPr>
        <xdr:cNvPr id="3" name="roundRect">
          <a:hlinkClick xmlns:r="http://schemas.openxmlformats.org/officeDocument/2006/relationships" r:id="rId2"/>
        </xdr:cNvPr>
        <xdr:cNvSpPr/>
      </xdr:nvSpPr>
      <xdr:spPr>
        <a:xfrm>
          <a:off x="12738735" y="291465"/>
          <a:ext cx="1718945"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11</xdr:col>
      <xdr:colOff>332979</xdr:colOff>
      <xdr:row>1</xdr:row>
      <xdr:rowOff>303410</xdr:rowOff>
    </xdr:from>
    <xdr:to>
      <xdr:col>14</xdr:col>
      <xdr:colOff>34653</xdr:colOff>
      <xdr:row>6</xdr:row>
      <xdr:rowOff>114597</xdr:rowOff>
    </xdr:to>
    <xdr:sp>
      <xdr:nvSpPr>
        <xdr:cNvPr id="4" name="roundRect"/>
        <xdr:cNvSpPr/>
      </xdr:nvSpPr>
      <xdr:spPr>
        <a:xfrm>
          <a:off x="15416530" y="1547495"/>
          <a:ext cx="1758950" cy="211010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0</xdr:col>
      <xdr:colOff>504035</xdr:colOff>
      <xdr:row>0</xdr:row>
      <xdr:rowOff>139154</xdr:rowOff>
    </xdr:from>
    <xdr:to>
      <xdr:col>1</xdr:col>
      <xdr:colOff>354739</xdr:colOff>
      <xdr:row>0</xdr:row>
      <xdr:rowOff>1037332</xdr:rowOff>
    </xdr:to>
    <xdr:pic>
      <xdr:nvPicPr>
        <xdr:cNvPr id="2" name="图片 3" descr="9412bbbe91d93b189174f47168214c7"/>
        <xdr:cNvPicPr/>
      </xdr:nvPicPr>
      <xdr:blipFill>
        <a:blip r:embed="rId1"/>
        <a:srcRect/>
        <a:stretch>
          <a:fillRect/>
        </a:stretch>
      </xdr:blipFill>
      <xdr:spPr>
        <a:xfrm>
          <a:off x="503555" y="139065"/>
          <a:ext cx="1012825" cy="897890"/>
        </a:xfrm>
        <a:prstGeom prst="rect">
          <a:avLst/>
        </a:prstGeom>
        <a:noFill/>
        <a:ln w="9525" cap="flat" cmpd="sng">
          <a:noFill/>
          <a:prstDash val="solid"/>
          <a:miter/>
        </a:ln>
        <a:effectLst/>
      </xdr:spPr>
    </xdr:pic>
    <xdr:clientData/>
  </xdr:twoCellAnchor>
  <xdr:twoCellAnchor>
    <xdr:from>
      <xdr:col>9</xdr:col>
      <xdr:colOff>437719</xdr:colOff>
      <xdr:row>0</xdr:row>
      <xdr:rowOff>278308</xdr:rowOff>
    </xdr:from>
    <xdr:to>
      <xdr:col>10</xdr:col>
      <xdr:colOff>746301</xdr:colOff>
      <xdr:row>0</xdr:row>
      <xdr:rowOff>974080</xdr:rowOff>
    </xdr:to>
    <xdr:sp>
      <xdr:nvSpPr>
        <xdr:cNvPr id="3" name="roundRect">
          <a:hlinkClick xmlns:r="http://schemas.openxmlformats.org/officeDocument/2006/relationships" r:id="rId2"/>
        </xdr:cNvPr>
        <xdr:cNvSpPr/>
      </xdr:nvSpPr>
      <xdr:spPr>
        <a:xfrm>
          <a:off x="12425680" y="278130"/>
          <a:ext cx="1779270"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11</xdr:col>
      <xdr:colOff>189843</xdr:colOff>
      <xdr:row>1</xdr:row>
      <xdr:rowOff>252412</xdr:rowOff>
    </xdr:from>
    <xdr:to>
      <xdr:col>13</xdr:col>
      <xdr:colOff>662945</xdr:colOff>
      <xdr:row>6</xdr:row>
      <xdr:rowOff>0</xdr:rowOff>
    </xdr:to>
    <xdr:sp>
      <xdr:nvSpPr>
        <xdr:cNvPr id="4" name="roundRect"/>
        <xdr:cNvSpPr/>
      </xdr:nvSpPr>
      <xdr:spPr>
        <a:xfrm>
          <a:off x="14920595" y="1331595"/>
          <a:ext cx="1845310" cy="211010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95703</xdr:colOff>
      <xdr:row>0</xdr:row>
      <xdr:rowOff>1062632</xdr:rowOff>
    </xdr:from>
    <xdr:to>
      <xdr:col>2</xdr:col>
      <xdr:colOff>248455</xdr:colOff>
      <xdr:row>3</xdr:row>
      <xdr:rowOff>290214</xdr:rowOff>
    </xdr:to>
    <xdr:pic>
      <xdr:nvPicPr>
        <xdr:cNvPr id="5" name="图片 5" descr=" "/>
        <xdr:cNvPicPr/>
      </xdr:nvPicPr>
      <xdr:blipFill>
        <a:blip r:embed="rId3"/>
        <a:srcRect/>
        <a:stretch>
          <a:fillRect/>
        </a:stretch>
      </xdr:blipFill>
      <xdr:spPr>
        <a:xfrm>
          <a:off x="1257300" y="1062355"/>
          <a:ext cx="1315085" cy="1221740"/>
        </a:xfrm>
        <a:prstGeom prst="rect">
          <a:avLst/>
        </a:prstGeom>
        <a:noFill/>
        <a:ln w="9525" cap="flat" cmpd="sng">
          <a:noFill/>
          <a:prstDash val="solid"/>
          <a:miter/>
        </a:ln>
        <a:effectLst/>
      </xdr:spPr>
    </xdr:pic>
    <xdr:clientData/>
  </xdr:twoCellAnchor>
  <xdr:twoCellAnchor>
    <xdr:from>
      <xdr:col>0</xdr:col>
      <xdr:colOff>76562</xdr:colOff>
      <xdr:row>0</xdr:row>
      <xdr:rowOff>1037332</xdr:rowOff>
    </xdr:from>
    <xdr:to>
      <xdr:col>1</xdr:col>
      <xdr:colOff>56145</xdr:colOff>
      <xdr:row>3</xdr:row>
      <xdr:rowOff>214312</xdr:rowOff>
    </xdr:to>
    <xdr:pic>
      <xdr:nvPicPr>
        <xdr:cNvPr id="6" name="图片 4" descr=" "/>
        <xdr:cNvPicPr/>
      </xdr:nvPicPr>
      <xdr:blipFill>
        <a:blip r:embed="rId4"/>
        <a:srcRect/>
        <a:stretch>
          <a:fillRect/>
        </a:stretch>
      </xdr:blipFill>
      <xdr:spPr>
        <a:xfrm>
          <a:off x="76200" y="1036955"/>
          <a:ext cx="1141730" cy="1170940"/>
        </a:xfrm>
        <a:prstGeom prst="rect">
          <a:avLst/>
        </a:prstGeom>
        <a:noFill/>
        <a:ln w="9525" cap="flat" cmpd="sng">
          <a:noFill/>
          <a:prstDash val="solid"/>
          <a:miter/>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0</xdr:col>
      <xdr:colOff>61249</xdr:colOff>
      <xdr:row>0</xdr:row>
      <xdr:rowOff>47625</xdr:rowOff>
    </xdr:from>
    <xdr:to>
      <xdr:col>0</xdr:col>
      <xdr:colOff>1074425</xdr:colOff>
      <xdr:row>0</xdr:row>
      <xdr:rowOff>964406</xdr:rowOff>
    </xdr:to>
    <xdr:pic>
      <xdr:nvPicPr>
        <xdr:cNvPr id="2" name="图片 3" descr="9412bbbe91d93b189174f47168214c7"/>
        <xdr:cNvPicPr/>
      </xdr:nvPicPr>
      <xdr:blipFill>
        <a:blip r:embed="rId1"/>
        <a:srcRect/>
        <a:stretch>
          <a:fillRect/>
        </a:stretch>
      </xdr:blipFill>
      <xdr:spPr>
        <a:xfrm>
          <a:off x="60960" y="47625"/>
          <a:ext cx="1013460" cy="916305"/>
        </a:xfrm>
        <a:prstGeom prst="rect">
          <a:avLst/>
        </a:prstGeom>
        <a:noFill/>
        <a:ln w="9525" cap="flat" cmpd="sng">
          <a:noFill/>
          <a:prstDash val="solid"/>
          <a:miter/>
        </a:ln>
        <a:effectLst/>
      </xdr:spPr>
    </xdr:pic>
    <xdr:clientData/>
  </xdr:twoCellAnchor>
  <xdr:twoCellAnchor editAs="oneCell">
    <xdr:from>
      <xdr:col>8</xdr:col>
      <xdr:colOff>64034</xdr:colOff>
      <xdr:row>0</xdr:row>
      <xdr:rowOff>0</xdr:rowOff>
    </xdr:from>
    <xdr:to>
      <xdr:col>10</xdr:col>
      <xdr:colOff>537136</xdr:colOff>
      <xdr:row>2</xdr:row>
      <xdr:rowOff>441126</xdr:rowOff>
    </xdr:to>
    <xdr:sp>
      <xdr:nvSpPr>
        <xdr:cNvPr id="3" name="roundRect"/>
        <xdr:cNvSpPr/>
      </xdr:nvSpPr>
      <xdr:spPr>
        <a:xfrm>
          <a:off x="15293975" y="0"/>
          <a:ext cx="1844675" cy="2180590"/>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7</xdr:col>
      <xdr:colOff>954373</xdr:colOff>
      <xdr:row>33</xdr:row>
      <xdr:rowOff>176807</xdr:rowOff>
    </xdr:from>
    <xdr:to>
      <xdr:col>7</xdr:col>
      <xdr:colOff>1855727</xdr:colOff>
      <xdr:row>56</xdr:row>
      <xdr:rowOff>110232</xdr:rowOff>
    </xdr:to>
    <xdr:sp>
      <xdr:nvSpPr>
        <xdr:cNvPr id="4" name=" "/>
        <xdr:cNvSpPr txBox="1"/>
      </xdr:nvSpPr>
      <xdr:spPr>
        <a:xfrm>
          <a:off x="10150475" y="14108430"/>
          <a:ext cx="901700" cy="6359525"/>
        </a:xfrm>
        <a:prstGeom prst="rect">
          <a:avLst/>
        </a:prstGeom>
        <a:no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vert="wordArtVertRtl" lIns="90000" tIns="46800" rIns="90000" bIns="46800" anchor="t"/>
        <a:lstStyle/>
        <a:p>
          <a:pPr algn="l"/>
          <a:r>
            <a:rPr lang="en-US" altLang="zh-CN" sz="3500">
              <a:solidFill>
                <a:srgbClr val="FFCC99"/>
              </a:solidFill>
              <a:latin typeface="宋体" panose="02010600030101010101" pitchFamily="7" charset="-122"/>
              <a:ea typeface="宋体" panose="02010600030101010101" pitchFamily="7" charset="-122"/>
            </a:rPr>
            <a:t>此仓库卡派需要集货</a:t>
          </a:r>
          <a:endParaRPr lang="en-US" altLang="zh-CN" sz="3500">
            <a:solidFill>
              <a:srgbClr val="FFCC99"/>
            </a:solidFill>
            <a:latin typeface="宋体" panose="02010600030101010101" pitchFamily="7" charset="-122"/>
            <a:ea typeface="宋体" panose="02010600030101010101" pitchFamily="7" charset="-122"/>
          </a:endParaRPr>
        </a:p>
      </xdr:txBody>
    </xdr:sp>
    <xdr:clientData/>
  </xdr:twoCellAnchor>
  <xdr:twoCellAnchor>
    <xdr:from>
      <xdr:col>7</xdr:col>
      <xdr:colOff>2385934</xdr:colOff>
      <xdr:row>3</xdr:row>
      <xdr:rowOff>202406</xdr:rowOff>
    </xdr:from>
    <xdr:to>
      <xdr:col>7</xdr:col>
      <xdr:colOff>3605412</xdr:colOff>
      <xdr:row>5</xdr:row>
      <xdr:rowOff>138410</xdr:rowOff>
    </xdr:to>
    <xdr:sp>
      <xdr:nvSpPr>
        <xdr:cNvPr id="5" name="roundRect">
          <a:hlinkClick xmlns:r="http://schemas.openxmlformats.org/officeDocument/2006/relationships" r:id="rId2"/>
        </xdr:cNvPr>
        <xdr:cNvSpPr/>
      </xdr:nvSpPr>
      <xdr:spPr>
        <a:xfrm>
          <a:off x="11582400" y="2399030"/>
          <a:ext cx="1219200" cy="69786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7</xdr:col>
      <xdr:colOff>2419072</xdr:colOff>
      <xdr:row>13</xdr:row>
      <xdr:rowOff>50601</xdr:rowOff>
    </xdr:from>
    <xdr:to>
      <xdr:col>7</xdr:col>
      <xdr:colOff>3638550</xdr:colOff>
      <xdr:row>14</xdr:row>
      <xdr:rowOff>367605</xdr:rowOff>
    </xdr:to>
    <xdr:sp>
      <xdr:nvSpPr>
        <xdr:cNvPr id="6" name="roundRect">
          <a:hlinkClick xmlns:r="http://schemas.openxmlformats.org/officeDocument/2006/relationships" r:id="rId2"/>
        </xdr:cNvPr>
        <xdr:cNvSpPr/>
      </xdr:nvSpPr>
      <xdr:spPr>
        <a:xfrm>
          <a:off x="11615420" y="6743065"/>
          <a:ext cx="1219835" cy="69786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7</xdr:col>
      <xdr:colOff>3790985</xdr:colOff>
      <xdr:row>3</xdr:row>
      <xdr:rowOff>177105</xdr:rowOff>
    </xdr:from>
    <xdr:to>
      <xdr:col>7</xdr:col>
      <xdr:colOff>4526648</xdr:colOff>
      <xdr:row>5</xdr:row>
      <xdr:rowOff>163710</xdr:rowOff>
    </xdr:to>
    <xdr:pic>
      <xdr:nvPicPr>
        <xdr:cNvPr id="7" name="图片 8" descr=" "/>
        <xdr:cNvPicPr/>
      </xdr:nvPicPr>
      <xdr:blipFill>
        <a:blip r:embed="rId3">
          <a:clrChange>
            <a:clrFrom>
              <a:srgbClr val="FFFFFF"/>
            </a:clrFrom>
            <a:clrTo>
              <a:srgbClr val="FFFFFF">
                <a:alpha val="0"/>
              </a:srgbClr>
            </a:clrTo>
          </a:clrChange>
        </a:blip>
        <a:srcRect/>
        <a:stretch>
          <a:fillRect/>
        </a:stretch>
      </xdr:blipFill>
      <xdr:spPr>
        <a:xfrm>
          <a:off x="12987655" y="2373630"/>
          <a:ext cx="735330" cy="748665"/>
        </a:xfrm>
        <a:prstGeom prst="rect">
          <a:avLst/>
        </a:prstGeom>
        <a:noFill/>
        <a:ln w="9525" cap="flat" cmpd="sng">
          <a:noFill/>
          <a:prstDash val="solid"/>
          <a:miter/>
        </a:ln>
        <a:effectLst/>
      </xdr:spPr>
    </xdr:pic>
    <xdr:clientData/>
  </xdr:twoCellAnchor>
  <xdr:twoCellAnchor>
    <xdr:from>
      <xdr:col>7</xdr:col>
      <xdr:colOff>550090</xdr:colOff>
      <xdr:row>3</xdr:row>
      <xdr:rowOff>317003</xdr:rowOff>
    </xdr:from>
    <xdr:to>
      <xdr:col>7</xdr:col>
      <xdr:colOff>1968396</xdr:colOff>
      <xdr:row>5</xdr:row>
      <xdr:rowOff>50601</xdr:rowOff>
    </xdr:to>
    <xdr:pic>
      <xdr:nvPicPr>
        <xdr:cNvPr id="8" name="图片 9" descr=" "/>
        <xdr:cNvPicPr/>
      </xdr:nvPicPr>
      <xdr:blipFill>
        <a:blip r:embed="rId4">
          <a:clrChange>
            <a:clrFrom>
              <a:srgbClr val="ECF4FB"/>
            </a:clrFrom>
            <a:clrTo>
              <a:srgbClr val="ECF4FB">
                <a:alpha val="0"/>
              </a:srgbClr>
            </a:clrTo>
          </a:clrChange>
        </a:blip>
        <a:srcRect/>
        <a:stretch>
          <a:fillRect/>
        </a:stretch>
      </xdr:blipFill>
      <xdr:spPr>
        <a:xfrm>
          <a:off x="9746615" y="2513965"/>
          <a:ext cx="1417955" cy="495300"/>
        </a:xfrm>
        <a:prstGeom prst="rect">
          <a:avLst/>
        </a:prstGeom>
        <a:noFill/>
        <a:ln w="9525" cap="flat" cmpd="sng">
          <a:noFill/>
          <a:prstDash val="solid"/>
          <a:miter/>
        </a:ln>
        <a:effectLst/>
      </xdr:spPr>
    </xdr:pic>
    <xdr:clientData/>
  </xdr:twoCellAnchor>
  <xdr:twoCellAnchor>
    <xdr:from>
      <xdr:col>7</xdr:col>
      <xdr:colOff>583228</xdr:colOff>
      <xdr:row>13</xdr:row>
      <xdr:rowOff>151804</xdr:rowOff>
    </xdr:from>
    <xdr:to>
      <xdr:col>7</xdr:col>
      <xdr:colOff>2001534</xdr:colOff>
      <xdr:row>14</xdr:row>
      <xdr:rowOff>266402</xdr:rowOff>
    </xdr:to>
    <xdr:pic>
      <xdr:nvPicPr>
        <xdr:cNvPr id="9" name="图片 10" descr=" "/>
        <xdr:cNvPicPr/>
      </xdr:nvPicPr>
      <xdr:blipFill>
        <a:blip r:embed="rId4">
          <a:clrChange>
            <a:clrFrom>
              <a:srgbClr val="ECF4FB"/>
            </a:clrFrom>
            <a:clrTo>
              <a:srgbClr val="ECF4FB">
                <a:alpha val="0"/>
              </a:srgbClr>
            </a:clrTo>
          </a:clrChange>
        </a:blip>
        <a:srcRect/>
        <a:stretch>
          <a:fillRect/>
        </a:stretch>
      </xdr:blipFill>
      <xdr:spPr>
        <a:xfrm>
          <a:off x="9779635" y="6844665"/>
          <a:ext cx="1418590" cy="495300"/>
        </a:xfrm>
        <a:prstGeom prst="rect">
          <a:avLst/>
        </a:prstGeom>
        <a:noFill/>
        <a:ln w="9525" cap="flat" cmpd="sng">
          <a:noFill/>
          <a:prstDash val="solid"/>
          <a:miter/>
        </a:ln>
        <a:effectLst/>
      </xdr:spPr>
    </xdr:pic>
    <xdr:clientData/>
  </xdr:twoCellAnchor>
  <xdr:twoCellAnchor>
    <xdr:from>
      <xdr:col>7</xdr:col>
      <xdr:colOff>3850633</xdr:colOff>
      <xdr:row>13</xdr:row>
      <xdr:rowOff>37207</xdr:rowOff>
    </xdr:from>
    <xdr:to>
      <xdr:col>7</xdr:col>
      <xdr:colOff>4586297</xdr:colOff>
      <xdr:row>15</xdr:row>
      <xdr:rowOff>37207</xdr:rowOff>
    </xdr:to>
    <xdr:pic>
      <xdr:nvPicPr>
        <xdr:cNvPr id="10" name="图片 11" descr=" "/>
        <xdr:cNvPicPr/>
      </xdr:nvPicPr>
      <xdr:blipFill>
        <a:blip r:embed="rId3">
          <a:clrChange>
            <a:clrFrom>
              <a:srgbClr val="FFFFFF"/>
            </a:clrFrom>
            <a:clrTo>
              <a:srgbClr val="FFFFFF">
                <a:alpha val="0"/>
              </a:srgbClr>
            </a:clrTo>
          </a:clrChange>
        </a:blip>
        <a:srcRect/>
        <a:stretch>
          <a:fillRect/>
        </a:stretch>
      </xdr:blipFill>
      <xdr:spPr>
        <a:xfrm>
          <a:off x="13046710" y="6729730"/>
          <a:ext cx="735965" cy="762000"/>
        </a:xfrm>
        <a:prstGeom prst="rect">
          <a:avLst/>
        </a:prstGeom>
        <a:noFill/>
        <a:ln w="9525" cap="flat" cmpd="sng">
          <a:noFill/>
          <a:prstDash val="solid"/>
          <a:miter/>
        </a:ln>
        <a:effectLst/>
      </xdr:spPr>
    </xdr:pic>
    <xdr:clientData/>
  </xdr:twoCellAnchor>
  <xdr:twoCellAnchor>
    <xdr:from>
      <xdr:col>7</xdr:col>
      <xdr:colOff>4705593</xdr:colOff>
      <xdr:row>3</xdr:row>
      <xdr:rowOff>190500</xdr:rowOff>
    </xdr:from>
    <xdr:to>
      <xdr:col>7</xdr:col>
      <xdr:colOff>5712988</xdr:colOff>
      <xdr:row>5</xdr:row>
      <xdr:rowOff>190500</xdr:rowOff>
    </xdr:to>
    <xdr:pic>
      <xdr:nvPicPr>
        <xdr:cNvPr id="11" name="图片 12" descr=" "/>
        <xdr:cNvPicPr/>
      </xdr:nvPicPr>
      <xdr:blipFill>
        <a:blip r:embed="rId5">
          <a:clrChange>
            <a:clrFrom>
              <a:srgbClr val="FFFFFF"/>
            </a:clrFrom>
            <a:clrTo>
              <a:srgbClr val="FFFFFF">
                <a:alpha val="0"/>
              </a:srgbClr>
            </a:clrTo>
          </a:clrChange>
        </a:blip>
        <a:srcRect/>
        <a:stretch>
          <a:fillRect/>
        </a:stretch>
      </xdr:blipFill>
      <xdr:spPr>
        <a:xfrm>
          <a:off x="13902055" y="2387600"/>
          <a:ext cx="1007110" cy="762000"/>
        </a:xfrm>
        <a:prstGeom prst="rect">
          <a:avLst/>
        </a:prstGeom>
        <a:noFill/>
        <a:ln w="9525" cap="flat" cmpd="sng">
          <a:noFill/>
          <a:prstDash val="solid"/>
          <a:miter/>
        </a:ln>
        <a:effectLst/>
      </xdr:spPr>
    </xdr:pic>
    <xdr:clientData/>
  </xdr:twoCellAnchor>
  <xdr:twoCellAnchor>
    <xdr:from>
      <xdr:col>7</xdr:col>
      <xdr:colOff>4732104</xdr:colOff>
      <xdr:row>13</xdr:row>
      <xdr:rowOff>87808</xdr:rowOff>
    </xdr:from>
    <xdr:to>
      <xdr:col>7</xdr:col>
      <xdr:colOff>5739498</xdr:colOff>
      <xdr:row>15</xdr:row>
      <xdr:rowOff>87808</xdr:rowOff>
    </xdr:to>
    <xdr:pic>
      <xdr:nvPicPr>
        <xdr:cNvPr id="12" name="图片 13" descr=" "/>
        <xdr:cNvPicPr/>
      </xdr:nvPicPr>
      <xdr:blipFill>
        <a:blip r:embed="rId5">
          <a:clrChange>
            <a:clrFrom>
              <a:srgbClr val="FFFFFF"/>
            </a:clrFrom>
            <a:clrTo>
              <a:srgbClr val="FFFFFF">
                <a:alpha val="0"/>
              </a:srgbClr>
            </a:clrTo>
          </a:clrChange>
        </a:blip>
        <a:srcRect/>
        <a:stretch>
          <a:fillRect/>
        </a:stretch>
      </xdr:blipFill>
      <xdr:spPr>
        <a:xfrm>
          <a:off x="13928725" y="6780530"/>
          <a:ext cx="1007110" cy="762000"/>
        </a:xfrm>
        <a:prstGeom prst="rect">
          <a:avLst/>
        </a:prstGeom>
        <a:noFill/>
        <a:ln w="9525" cap="flat" cmpd="sng">
          <a:noFill/>
          <a:prstDash val="solid"/>
          <a:miter/>
        </a:ln>
        <a:effectLst/>
      </xdr:spPr>
    </xdr:pic>
    <xdr:clientData/>
  </xdr:twoCellAnchor>
  <xdr:twoCellAnchor>
    <xdr:from>
      <xdr:col>8</xdr:col>
      <xdr:colOff>284765</xdr:colOff>
      <xdr:row>3</xdr:row>
      <xdr:rowOff>303609</xdr:rowOff>
    </xdr:from>
    <xdr:to>
      <xdr:col>10</xdr:col>
      <xdr:colOff>128068</xdr:colOff>
      <xdr:row>5</xdr:row>
      <xdr:rowOff>303609</xdr:rowOff>
    </xdr:to>
    <xdr:sp>
      <xdr:nvSpPr>
        <xdr:cNvPr id="13" name="roundRect">
          <a:hlinkClick xmlns:r="http://schemas.openxmlformats.org/officeDocument/2006/relationships" r:id="rId6"/>
        </xdr:cNvPr>
        <xdr:cNvSpPr/>
      </xdr:nvSpPr>
      <xdr:spPr>
        <a:xfrm>
          <a:off x="15514955" y="2500630"/>
          <a:ext cx="1214755" cy="7620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a:t>
          </a:r>
          <a:endParaRPr lang="en-US" altLang="zh-CN" sz="1500" b="1">
            <a:solidFill>
              <a:srgbClr val="000000"/>
            </a:solidFill>
            <a:latin typeface="黑体" panose="02010609060101010101" charset="-122"/>
            <a:ea typeface="黑体" panose="02010609060101010101" charset="-122"/>
          </a:endParaRPr>
        </a:p>
        <a:p>
          <a:pPr algn="ctr"/>
          <a:r>
            <a:rPr lang="en-US" altLang="zh-CN" sz="1500" b="1">
              <a:solidFill>
                <a:srgbClr val="000000"/>
              </a:solidFill>
              <a:latin typeface="黑体" panose="02010609060101010101" charset="-122"/>
              <a:ea typeface="黑体" panose="02010609060101010101" charset="-122"/>
            </a:rPr>
            <a:t>快捷查询</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8</xdr:col>
      <xdr:colOff>120535</xdr:colOff>
      <xdr:row>6</xdr:row>
      <xdr:rowOff>87510</xdr:rowOff>
    </xdr:from>
    <xdr:to>
      <xdr:col>10</xdr:col>
      <xdr:colOff>380440</xdr:colOff>
      <xdr:row>11</xdr:row>
      <xdr:rowOff>151804</xdr:rowOff>
    </xdr:to>
    <xdr:sp>
      <xdr:nvSpPr>
        <xdr:cNvPr id="14" name="roundRect"/>
        <xdr:cNvSpPr/>
      </xdr:nvSpPr>
      <xdr:spPr>
        <a:xfrm>
          <a:off x="15350490" y="3427095"/>
          <a:ext cx="1631950" cy="2579370"/>
        </a:xfrm>
        <a:prstGeom prst="roundRect">
          <a:avLst/>
        </a:prstGeom>
        <a:gradFill>
          <a:gsLst>
            <a:gs pos="0">
              <a:srgbClr val="FFFFFF"/>
            </a:gs>
            <a:gs pos="64999">
              <a:srgbClr val="E2EFD9"/>
            </a:gs>
            <a:gs pos="93000">
              <a:srgbClr val="A8D08D"/>
            </a:gs>
          </a:gsLst>
          <a:lin ang="5400000"/>
        </a:gradFill>
        <a:ln w="9525" cap="flat" cmpd="sng">
          <a:solidFill>
            <a:srgbClr val="0C0C0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2500" b="1">
              <a:solidFill>
                <a:srgbClr val="000000"/>
              </a:solidFill>
              <a:latin typeface="方正粗黑宋简体" panose="02000000000000000000" charset="-122"/>
              <a:ea typeface="方正粗黑宋简体" panose="02000000000000000000" charset="-122"/>
            </a:rPr>
            <a:t>比重优惠</a:t>
          </a:r>
          <a:endParaRPr lang="en-US" altLang="zh-CN" sz="2500" b="1">
            <a:solidFill>
              <a:srgbClr val="000000"/>
            </a:solidFill>
            <a:latin typeface="方正粗黑宋简体" panose="02000000000000000000" charset="-122"/>
            <a:ea typeface="方正粗黑宋简体" panose="02000000000000000000" charset="-122"/>
          </a:endParaRPr>
        </a:p>
        <a:p>
          <a:pPr algn="ctr"/>
        </a:p>
        <a:p>
          <a:pPr algn="ctr"/>
          <a:r>
            <a:rPr lang="en-US" altLang="zh-CN" sz="2000" b="1">
              <a:solidFill>
                <a:srgbClr val="FF0000"/>
              </a:solidFill>
              <a:latin typeface="宋体" panose="02010600030101010101" pitchFamily="7" charset="-122"/>
              <a:ea typeface="宋体" panose="02010600030101010101" pitchFamily="7" charset="-122"/>
            </a:rPr>
            <a:t>1:200减0.5</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1:300 减 1</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1:400减1.5</a:t>
          </a:r>
          <a:endParaRPr lang="en-US" altLang="zh-CN" sz="2000" b="1">
            <a:solidFill>
              <a:srgbClr val="FF0000"/>
            </a:solidFill>
            <a:latin typeface="宋体" panose="02010600030101010101" pitchFamily="7" charset="-122"/>
            <a:ea typeface="宋体" panose="02010600030101010101" pitchFamily="7" charset="-122"/>
          </a:endParaRPr>
        </a:p>
      </xdr:txBody>
    </xdr:sp>
    <xdr:clientData/>
  </xdr:twoCellAnchor>
  <xdr:twoCellAnchor>
    <xdr:from>
      <xdr:col>7</xdr:col>
      <xdr:colOff>4579669</xdr:colOff>
      <xdr:row>0</xdr:row>
      <xdr:rowOff>150812</xdr:rowOff>
    </xdr:from>
    <xdr:to>
      <xdr:col>7</xdr:col>
      <xdr:colOff>5799147</xdr:colOff>
      <xdr:row>0</xdr:row>
      <xdr:rowOff>849312</xdr:rowOff>
    </xdr:to>
    <xdr:sp>
      <xdr:nvSpPr>
        <xdr:cNvPr id="15" name="roundRect">
          <a:hlinkClick xmlns:r="http://schemas.openxmlformats.org/officeDocument/2006/relationships" r:id="rId2"/>
        </xdr:cNvPr>
        <xdr:cNvSpPr/>
      </xdr:nvSpPr>
      <xdr:spPr>
        <a:xfrm>
          <a:off x="13776325" y="150495"/>
          <a:ext cx="1219200" cy="6985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7</xdr:col>
      <xdr:colOff>2180479</xdr:colOff>
      <xdr:row>24</xdr:row>
      <xdr:rowOff>139303</xdr:rowOff>
    </xdr:from>
    <xdr:to>
      <xdr:col>7</xdr:col>
      <xdr:colOff>3810868</xdr:colOff>
      <xdr:row>33</xdr:row>
      <xdr:rowOff>151705</xdr:rowOff>
    </xdr:to>
    <xdr:sp>
      <xdr:nvSpPr>
        <xdr:cNvPr id="16" name="roundRect"/>
        <xdr:cNvSpPr/>
      </xdr:nvSpPr>
      <xdr:spPr>
        <a:xfrm>
          <a:off x="11376660" y="11505565"/>
          <a:ext cx="1630680" cy="2577465"/>
        </a:xfrm>
        <a:prstGeom prst="roundRect">
          <a:avLst/>
        </a:prstGeom>
        <a:gradFill>
          <a:gsLst>
            <a:gs pos="0">
              <a:srgbClr val="FFFFFF"/>
            </a:gs>
            <a:gs pos="64999">
              <a:srgbClr val="E2EFD9"/>
            </a:gs>
            <a:gs pos="93000">
              <a:srgbClr val="A8D08D"/>
            </a:gs>
          </a:gsLst>
          <a:lin ang="5400000"/>
        </a:gradFill>
        <a:ln w="9525" cap="flat" cmpd="sng">
          <a:solidFill>
            <a:srgbClr val="0C0C0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2500" b="1">
              <a:solidFill>
                <a:srgbClr val="000000"/>
              </a:solidFill>
              <a:latin typeface="方正粗黑宋简体" panose="02000000000000000000" charset="-122"/>
              <a:ea typeface="方正粗黑宋简体" panose="02000000000000000000" charset="-122"/>
            </a:rPr>
            <a:t>比重优惠</a:t>
          </a:r>
          <a:endParaRPr lang="en-US" altLang="zh-CN" sz="2500" b="1">
            <a:solidFill>
              <a:srgbClr val="000000"/>
            </a:solidFill>
            <a:latin typeface="方正粗黑宋简体" panose="02000000000000000000" charset="-122"/>
            <a:ea typeface="方正粗黑宋简体" panose="02000000000000000000" charset="-122"/>
          </a:endParaRPr>
        </a:p>
        <a:p>
          <a:pPr algn="ctr"/>
        </a:p>
        <a:p>
          <a:pPr algn="ctr"/>
          <a:r>
            <a:rPr lang="en-US" altLang="zh-CN" sz="2000" b="1">
              <a:solidFill>
                <a:srgbClr val="FF0000"/>
              </a:solidFill>
              <a:latin typeface="宋体" panose="02010600030101010101" pitchFamily="7" charset="-122"/>
              <a:ea typeface="宋体" panose="02010600030101010101" pitchFamily="7" charset="-122"/>
            </a:rPr>
            <a:t>1:200减0.5</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1:300 减 1</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1:400减1.5</a:t>
          </a:r>
          <a:endParaRPr lang="en-US" altLang="zh-CN" sz="2000" b="1">
            <a:solidFill>
              <a:srgbClr val="FF0000"/>
            </a:solidFill>
            <a:latin typeface="宋体" panose="02010600030101010101" pitchFamily="7" charset="-122"/>
            <a:ea typeface="宋体" panose="02010600030101010101" pitchFamily="7" charset="-122"/>
          </a:endParaRPr>
        </a:p>
      </xdr:txBody>
    </xdr:sp>
    <xdr:clientData/>
  </xdr:twoCellAnchor>
  <xdr:twoCellAnchor>
    <xdr:from>
      <xdr:col>8</xdr:col>
      <xdr:colOff>178543</xdr:colOff>
      <xdr:row>13</xdr:row>
      <xdr:rowOff>0</xdr:rowOff>
    </xdr:from>
    <xdr:to>
      <xdr:col>10</xdr:col>
      <xdr:colOff>21847</xdr:colOff>
      <xdr:row>15</xdr:row>
      <xdr:rowOff>0</xdr:rowOff>
    </xdr:to>
    <xdr:sp>
      <xdr:nvSpPr>
        <xdr:cNvPr id="17" name="roundRect">
          <a:hlinkClick xmlns:r="http://schemas.openxmlformats.org/officeDocument/2006/relationships" r:id="rId6"/>
        </xdr:cNvPr>
        <xdr:cNvSpPr/>
      </xdr:nvSpPr>
      <xdr:spPr>
        <a:xfrm>
          <a:off x="15408910" y="6692900"/>
          <a:ext cx="1214755" cy="762000"/>
        </a:xfrm>
        <a:prstGeom prst="roundRect">
          <a:avLst/>
        </a:prstGeom>
        <a:solidFill>
          <a:srgbClr val="70AD47"/>
        </a:solidFill>
        <a:ln w="9525" cap="flat" cmpd="sng">
          <a:solidFill>
            <a:srgbClr val="2E75B5"/>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a:t>
          </a:r>
          <a:endParaRPr lang="en-US" altLang="zh-CN" sz="1500" b="1">
            <a:solidFill>
              <a:srgbClr val="000000"/>
            </a:solidFill>
            <a:latin typeface="黑体" panose="02010609060101010101" charset="-122"/>
            <a:ea typeface="黑体" panose="02010609060101010101" charset="-122"/>
          </a:endParaRPr>
        </a:p>
        <a:p>
          <a:pPr algn="ctr"/>
          <a:r>
            <a:rPr lang="en-US" altLang="zh-CN" sz="1500" b="1">
              <a:solidFill>
                <a:srgbClr val="000000"/>
              </a:solidFill>
              <a:latin typeface="黑体" panose="02010609060101010101" charset="-122"/>
              <a:ea typeface="黑体" panose="02010609060101010101" charset="-122"/>
            </a:rPr>
            <a:t>快捷查询</a:t>
          </a:r>
          <a:endParaRPr lang="en-US" altLang="zh-CN" sz="1500" b="1">
            <a:solidFill>
              <a:srgbClr val="000000"/>
            </a:solidFill>
            <a:latin typeface="黑体" panose="02010609060101010101" charset="-122"/>
            <a:ea typeface="黑体" panose="02010609060101010101" charset="-122"/>
          </a:endParaRPr>
        </a:p>
      </xdr:txBody>
    </xdr: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xdr:from>
      <xdr:col>0</xdr:col>
      <xdr:colOff>504035</xdr:colOff>
      <xdr:row>0</xdr:row>
      <xdr:rowOff>136128</xdr:rowOff>
    </xdr:from>
    <xdr:to>
      <xdr:col>1</xdr:col>
      <xdr:colOff>354739</xdr:colOff>
      <xdr:row>0</xdr:row>
      <xdr:rowOff>1040407</xdr:rowOff>
    </xdr:to>
    <xdr:pic>
      <xdr:nvPicPr>
        <xdr:cNvPr id="2" name="图片 3" descr="9412bbbe91d93b189174f47168214c7"/>
        <xdr:cNvPicPr/>
      </xdr:nvPicPr>
      <xdr:blipFill>
        <a:blip r:embed="rId1"/>
        <a:srcRect/>
        <a:stretch>
          <a:fillRect/>
        </a:stretch>
      </xdr:blipFill>
      <xdr:spPr>
        <a:xfrm>
          <a:off x="503555" y="135890"/>
          <a:ext cx="1012825" cy="904240"/>
        </a:xfrm>
        <a:prstGeom prst="rect">
          <a:avLst/>
        </a:prstGeom>
        <a:noFill/>
        <a:ln w="9525" cap="flat" cmpd="sng">
          <a:noFill/>
          <a:prstDash val="solid"/>
          <a:miter/>
        </a:ln>
        <a:effectLst/>
      </xdr:spPr>
    </xdr:pic>
    <xdr:clientData/>
  </xdr:twoCellAnchor>
  <xdr:twoCellAnchor>
    <xdr:from>
      <xdr:col>9</xdr:col>
      <xdr:colOff>494630</xdr:colOff>
      <xdr:row>0</xdr:row>
      <xdr:rowOff>277117</xdr:rowOff>
    </xdr:from>
    <xdr:to>
      <xdr:col>10</xdr:col>
      <xdr:colOff>803083</xdr:colOff>
      <xdr:row>0</xdr:row>
      <xdr:rowOff>977205</xdr:rowOff>
    </xdr:to>
    <xdr:sp>
      <xdr:nvSpPr>
        <xdr:cNvPr id="3" name="roundRect">
          <a:hlinkClick xmlns:r="http://schemas.openxmlformats.org/officeDocument/2006/relationships" r:id="rId2"/>
        </xdr:cNvPr>
        <xdr:cNvSpPr/>
      </xdr:nvSpPr>
      <xdr:spPr>
        <a:xfrm>
          <a:off x="12619355" y="276860"/>
          <a:ext cx="1289685" cy="69977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11</xdr:col>
      <xdr:colOff>238057</xdr:colOff>
      <xdr:row>1</xdr:row>
      <xdr:rowOff>164306</xdr:rowOff>
    </xdr:from>
    <xdr:to>
      <xdr:col>14</xdr:col>
      <xdr:colOff>0</xdr:colOff>
      <xdr:row>5</xdr:row>
      <xdr:rowOff>279796</xdr:rowOff>
    </xdr:to>
    <xdr:sp>
      <xdr:nvSpPr>
        <xdr:cNvPr id="4" name="roundRect"/>
        <xdr:cNvSpPr/>
      </xdr:nvSpPr>
      <xdr:spPr>
        <a:xfrm>
          <a:off x="15106015" y="1408430"/>
          <a:ext cx="1819910" cy="2109470"/>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133342</xdr:colOff>
      <xdr:row>0</xdr:row>
      <xdr:rowOff>976312</xdr:rowOff>
    </xdr:from>
    <xdr:to>
      <xdr:col>11</xdr:col>
      <xdr:colOff>606444</xdr:colOff>
      <xdr:row>6</xdr:row>
      <xdr:rowOff>4365</xdr:rowOff>
    </xdr:to>
    <xdr:sp>
      <xdr:nvSpPr>
        <xdr:cNvPr id="2" name="roundRect"/>
        <xdr:cNvSpPr/>
      </xdr:nvSpPr>
      <xdr:spPr>
        <a:xfrm>
          <a:off x="14145895" y="975995"/>
          <a:ext cx="1845310" cy="194881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xdr:from>
      <xdr:col>8</xdr:col>
      <xdr:colOff>980889</xdr:colOff>
      <xdr:row>0</xdr:row>
      <xdr:rowOff>162718</xdr:rowOff>
    </xdr:from>
    <xdr:to>
      <xdr:col>8</xdr:col>
      <xdr:colOff>2204046</xdr:colOff>
      <xdr:row>0</xdr:row>
      <xdr:rowOff>861218</xdr:rowOff>
    </xdr:to>
    <xdr:sp>
      <xdr:nvSpPr>
        <xdr:cNvPr id="3" name="roundRect">
          <a:hlinkClick xmlns:r="http://schemas.openxmlformats.org/officeDocument/2006/relationships" r:id="rId1"/>
        </xdr:cNvPr>
        <xdr:cNvSpPr/>
      </xdr:nvSpPr>
      <xdr:spPr>
        <a:xfrm>
          <a:off x="12303760" y="162560"/>
          <a:ext cx="1223010" cy="6985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xdr:from>
      <xdr:col>0</xdr:col>
      <xdr:colOff>22361</xdr:colOff>
      <xdr:row>0</xdr:row>
      <xdr:rowOff>35718</xdr:rowOff>
    </xdr:from>
    <xdr:to>
      <xdr:col>0</xdr:col>
      <xdr:colOff>1035597</xdr:colOff>
      <xdr:row>0</xdr:row>
      <xdr:rowOff>936625</xdr:rowOff>
    </xdr:to>
    <xdr:pic>
      <xdr:nvPicPr>
        <xdr:cNvPr id="4" name="图片 3" descr="9412bbbe91d93b189174f47168214c7"/>
        <xdr:cNvPicPr/>
      </xdr:nvPicPr>
      <xdr:blipFill>
        <a:blip r:embed="rId2"/>
        <a:srcRect/>
        <a:stretch>
          <a:fillRect/>
        </a:stretch>
      </xdr:blipFill>
      <xdr:spPr>
        <a:xfrm>
          <a:off x="22225" y="35560"/>
          <a:ext cx="1012825" cy="901065"/>
        </a:xfrm>
        <a:prstGeom prst="rect">
          <a:avLst/>
        </a:prstGeom>
        <a:noFill/>
        <a:ln w="9525" cap="flat" cmpd="sng">
          <a:noFill/>
          <a:prstDash val="solid"/>
          <a:miter/>
        </a:ln>
        <a:effectLst/>
      </xdr:spPr>
    </xdr:pic>
    <xdr:clientData/>
  </xdr:twoCellAnchor>
  <xdr:twoCellAnchor>
    <xdr:from>
      <xdr:col>9</xdr:col>
      <xdr:colOff>159709</xdr:colOff>
      <xdr:row>8</xdr:row>
      <xdr:rowOff>37703</xdr:rowOff>
    </xdr:from>
    <xdr:to>
      <xdr:col>12</xdr:col>
      <xdr:colOff>319419</xdr:colOff>
      <xdr:row>10</xdr:row>
      <xdr:rowOff>87312</xdr:rowOff>
    </xdr:to>
    <xdr:pic>
      <xdr:nvPicPr>
        <xdr:cNvPr id="5" name="图片 5" descr=" "/>
        <xdr:cNvPicPr/>
      </xdr:nvPicPr>
      <xdr:blipFill>
        <a:blip r:embed="rId3"/>
        <a:srcRect/>
        <a:stretch>
          <a:fillRect/>
        </a:stretch>
      </xdr:blipFill>
      <xdr:spPr>
        <a:xfrm>
          <a:off x="14172565" y="3898265"/>
          <a:ext cx="2217420" cy="1065530"/>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IU62"/>
  <sheetViews>
    <sheetView showGridLines="0" topLeftCell="A56" workbookViewId="0">
      <selection activeCell="F77" sqref="F77"/>
    </sheetView>
  </sheetViews>
  <sheetFormatPr defaultColWidth="9" defaultRowHeight="15"/>
  <cols>
    <col min="1" max="1" width="25.4" style="679" customWidth="1"/>
    <col min="2" max="2" width="17.125" style="679" customWidth="1"/>
    <col min="3" max="4" width="16.9583333333333" style="679" customWidth="1"/>
    <col min="5" max="5" width="10.425" style="679" customWidth="1"/>
    <col min="6" max="6" width="16.9583333333333" style="679" customWidth="1"/>
    <col min="7" max="7" width="10.425" style="679" customWidth="1"/>
    <col min="8" max="8" width="14.125" style="679" customWidth="1"/>
    <col min="9" max="9" width="10.425" style="679" customWidth="1"/>
    <col min="10" max="10" width="26.7333333333333" style="679" customWidth="1"/>
    <col min="11" max="16384" width="9" style="679"/>
  </cols>
  <sheetData>
    <row r="1" s="679" customFormat="1" ht="123" customHeight="1" spans="1:255">
      <c r="A1" s="681" t="s">
        <v>0</v>
      </c>
      <c r="B1" s="682"/>
      <c r="C1" s="682"/>
      <c r="D1" s="682"/>
      <c r="E1" s="683"/>
      <c r="F1" s="682"/>
      <c r="G1" s="682"/>
      <c r="H1" s="682"/>
      <c r="I1" s="682"/>
      <c r="J1" s="684"/>
    </row>
    <row r="2" s="679" customFormat="1" ht="38" customHeight="1" spans="1:255">
      <c r="A2" s="685" t="s">
        <v>1</v>
      </c>
      <c r="B2" s="686" t="s">
        <v>2</v>
      </c>
      <c r="C2" s="686" t="s">
        <v>3</v>
      </c>
      <c r="D2" s="686" t="s">
        <v>4</v>
      </c>
      <c r="E2" s="687" t="s">
        <v>5</v>
      </c>
      <c r="F2" s="686" t="s">
        <v>6</v>
      </c>
      <c r="G2" s="686" t="s">
        <v>7</v>
      </c>
      <c r="H2" s="686" t="s">
        <v>8</v>
      </c>
      <c r="I2" s="688" t="s">
        <v>9</v>
      </c>
      <c r="J2" s="689" t="s">
        <v>10</v>
      </c>
    </row>
    <row r="3" s="680" customFormat="1" ht="30" customHeight="1" spans="1:255">
      <c r="A3" s="707" t="s">
        <v>11</v>
      </c>
      <c r="B3" s="708" t="s">
        <v>12</v>
      </c>
      <c r="C3" s="709" t="s">
        <v>13</v>
      </c>
      <c r="D3" s="710">
        <v>46308</v>
      </c>
      <c r="E3" s="711" t="str">
        <f t="shared" ref="E3:E38" si="0">(F3-D3)&amp;"天"</f>
        <v>12天</v>
      </c>
      <c r="F3" s="710">
        <v>46320</v>
      </c>
      <c r="G3" s="712" t="s">
        <v>14</v>
      </c>
      <c r="H3" s="712" t="s">
        <v>15</v>
      </c>
      <c r="I3" s="713" t="s">
        <v>16</v>
      </c>
      <c r="J3" s="714" t="s">
        <v>17</v>
      </c>
    </row>
    <row r="4" s="680" customFormat="1" ht="38" customHeight="1" spans="1:255">
      <c r="A4" s="707" t="s">
        <v>18</v>
      </c>
      <c r="B4" s="715" t="s">
        <v>12</v>
      </c>
      <c r="C4" s="709" t="s">
        <v>13</v>
      </c>
      <c r="D4" s="710">
        <v>46309</v>
      </c>
      <c r="E4" s="711" t="str">
        <f t="shared" si="0"/>
        <v>12天</v>
      </c>
      <c r="F4" s="710">
        <v>46321</v>
      </c>
      <c r="G4" s="712" t="s">
        <v>14</v>
      </c>
      <c r="H4" s="712" t="s">
        <v>19</v>
      </c>
      <c r="I4" s="713" t="s">
        <v>20</v>
      </c>
      <c r="J4" s="714" t="s">
        <v>21</v>
      </c>
    </row>
    <row r="5" s="680" customFormat="1" ht="40" customHeight="1" spans="1:255">
      <c r="A5" s="716" t="s">
        <v>22</v>
      </c>
      <c r="B5" s="716" t="s">
        <v>12</v>
      </c>
      <c r="C5" s="717" t="s">
        <v>13</v>
      </c>
      <c r="D5" s="718">
        <v>46308</v>
      </c>
      <c r="E5" s="719" t="str">
        <f t="shared" si="0"/>
        <v>14天</v>
      </c>
      <c r="F5" s="718">
        <v>46322</v>
      </c>
      <c r="G5" s="720" t="s">
        <v>23</v>
      </c>
      <c r="H5" s="720" t="s">
        <v>19</v>
      </c>
      <c r="I5" s="720" t="s">
        <v>24</v>
      </c>
      <c r="J5" s="721" t="s">
        <v>25</v>
      </c>
    </row>
    <row r="6" s="680" customFormat="1" ht="39" customHeight="1" spans="1:255">
      <c r="A6" s="722"/>
      <c r="B6" s="722"/>
      <c r="C6" s="717" t="s">
        <v>13</v>
      </c>
      <c r="D6" s="718">
        <v>46310</v>
      </c>
      <c r="E6" s="719" t="str">
        <f t="shared" si="0"/>
        <v>13天</v>
      </c>
      <c r="F6" s="718">
        <v>46323</v>
      </c>
      <c r="G6" s="720" t="s">
        <v>14</v>
      </c>
      <c r="H6" s="720" t="s">
        <v>19</v>
      </c>
      <c r="I6" s="720" t="s">
        <v>24</v>
      </c>
      <c r="J6" s="721" t="s">
        <v>26</v>
      </c>
    </row>
    <row r="7" s="680" customFormat="1" ht="41" customHeight="1" spans="1:255">
      <c r="A7" s="722"/>
      <c r="B7" s="722"/>
      <c r="C7" s="717" t="s">
        <v>13</v>
      </c>
      <c r="D7" s="718">
        <v>46309</v>
      </c>
      <c r="E7" s="719" t="str">
        <f t="shared" si="0"/>
        <v>14天</v>
      </c>
      <c r="F7" s="718">
        <v>46323</v>
      </c>
      <c r="G7" s="720" t="s">
        <v>27</v>
      </c>
      <c r="H7" s="720" t="s">
        <v>19</v>
      </c>
      <c r="I7" s="720" t="s">
        <v>28</v>
      </c>
      <c r="J7" s="721" t="s">
        <v>29</v>
      </c>
    </row>
    <row r="8" s="680" customFormat="1" ht="37" customHeight="1" spans="1:255">
      <c r="A8" s="722"/>
      <c r="B8" s="722"/>
      <c r="C8" s="717" t="s">
        <v>13</v>
      </c>
      <c r="D8" s="718">
        <v>46310</v>
      </c>
      <c r="E8" s="719" t="str">
        <f t="shared" si="0"/>
        <v>13天</v>
      </c>
      <c r="F8" s="718">
        <v>46323</v>
      </c>
      <c r="G8" s="720" t="s">
        <v>30</v>
      </c>
      <c r="H8" s="720" t="s">
        <v>19</v>
      </c>
      <c r="I8" s="720" t="s">
        <v>28</v>
      </c>
      <c r="J8" s="721" t="s">
        <v>31</v>
      </c>
    </row>
    <row r="9" s="680" customFormat="1" ht="41" customHeight="1" spans="1:255">
      <c r="A9" s="723" t="s">
        <v>32</v>
      </c>
      <c r="B9" s="724" t="s">
        <v>12</v>
      </c>
      <c r="C9" s="709" t="s">
        <v>13</v>
      </c>
      <c r="D9" s="710">
        <v>46314</v>
      </c>
      <c r="E9" s="711" t="str">
        <f t="shared" si="0"/>
        <v>15天</v>
      </c>
      <c r="F9" s="710">
        <v>46329</v>
      </c>
      <c r="G9" s="725" t="s">
        <v>23</v>
      </c>
      <c r="H9" s="725" t="s">
        <v>19</v>
      </c>
      <c r="I9" s="726" t="s">
        <v>20</v>
      </c>
      <c r="J9" s="727" t="s">
        <v>33</v>
      </c>
    </row>
    <row r="10" s="680" customFormat="1" ht="37" customHeight="1" spans="1:255">
      <c r="A10" s="723"/>
      <c r="B10" s="724"/>
      <c r="C10" s="709" t="s">
        <v>13</v>
      </c>
      <c r="D10" s="710">
        <v>46315</v>
      </c>
      <c r="E10" s="711" t="str">
        <f t="shared" si="0"/>
        <v>14天</v>
      </c>
      <c r="F10" s="710">
        <v>46329</v>
      </c>
      <c r="G10" s="712" t="s">
        <v>23</v>
      </c>
      <c r="H10" s="725" t="s">
        <v>19</v>
      </c>
      <c r="I10" s="726" t="s">
        <v>34</v>
      </c>
      <c r="J10" s="714" t="s">
        <v>35</v>
      </c>
    </row>
    <row r="11" s="680" customFormat="1" ht="37" customHeight="1" spans="1:255">
      <c r="A11" s="728"/>
      <c r="B11" s="729"/>
      <c r="C11" s="709" t="s">
        <v>13</v>
      </c>
      <c r="D11" s="710">
        <v>46315</v>
      </c>
      <c r="E11" s="711" t="str">
        <f t="shared" si="0"/>
        <v>17天</v>
      </c>
      <c r="F11" s="710">
        <v>46332</v>
      </c>
      <c r="G11" s="712" t="s">
        <v>23</v>
      </c>
      <c r="H11" s="725" t="s">
        <v>15</v>
      </c>
      <c r="I11" s="726" t="s">
        <v>36</v>
      </c>
      <c r="J11" s="727" t="s">
        <v>37</v>
      </c>
    </row>
    <row r="12" s="680" customFormat="1" ht="37" customHeight="1" spans="1:255">
      <c r="A12" s="728"/>
      <c r="B12" s="729"/>
      <c r="C12" s="709" t="s">
        <v>13</v>
      </c>
      <c r="D12" s="710">
        <v>46312</v>
      </c>
      <c r="E12" s="711" t="str">
        <f t="shared" si="0"/>
        <v>12天</v>
      </c>
      <c r="F12" s="710">
        <v>46324</v>
      </c>
      <c r="G12" s="712" t="s">
        <v>30</v>
      </c>
      <c r="H12" s="725" t="s">
        <v>15</v>
      </c>
      <c r="I12" s="713" t="s">
        <v>38</v>
      </c>
      <c r="J12" s="727" t="s">
        <v>39</v>
      </c>
    </row>
    <row r="13" s="680" customFormat="1" ht="37" customHeight="1" spans="1:255">
      <c r="A13" s="728"/>
      <c r="B13" s="729"/>
      <c r="C13" s="709" t="s">
        <v>13</v>
      </c>
      <c r="D13" s="710">
        <v>46314</v>
      </c>
      <c r="E13" s="711" t="str">
        <f t="shared" si="0"/>
        <v>16天</v>
      </c>
      <c r="F13" s="710">
        <v>46330</v>
      </c>
      <c r="G13" s="712" t="s">
        <v>30</v>
      </c>
      <c r="H13" s="725" t="s">
        <v>19</v>
      </c>
      <c r="I13" s="726" t="s">
        <v>34</v>
      </c>
      <c r="J13" s="727" t="s">
        <v>40</v>
      </c>
    </row>
    <row r="14" s="680" customFormat="1" ht="37" customHeight="1" spans="1:255">
      <c r="A14" s="728"/>
      <c r="B14" s="729"/>
      <c r="C14" s="709" t="s">
        <v>13</v>
      </c>
      <c r="D14" s="710">
        <v>46310</v>
      </c>
      <c r="E14" s="711" t="str">
        <f t="shared" si="0"/>
        <v>14天</v>
      </c>
      <c r="F14" s="710">
        <v>46324</v>
      </c>
      <c r="G14" s="725" t="s">
        <v>14</v>
      </c>
      <c r="H14" s="712" t="s">
        <v>15</v>
      </c>
      <c r="I14" s="726" t="s">
        <v>36</v>
      </c>
      <c r="J14" s="727" t="s">
        <v>41</v>
      </c>
    </row>
    <row r="15" s="680" customFormat="1" ht="37" customHeight="1" spans="1:255">
      <c r="A15" s="728"/>
      <c r="B15" s="729"/>
      <c r="C15" s="709" t="s">
        <v>13</v>
      </c>
      <c r="D15" s="710">
        <v>46315</v>
      </c>
      <c r="E15" s="711" t="str">
        <f t="shared" si="0"/>
        <v>15天</v>
      </c>
      <c r="F15" s="710">
        <v>46330</v>
      </c>
      <c r="G15" s="725" t="s">
        <v>14</v>
      </c>
      <c r="H15" s="712" t="s">
        <v>15</v>
      </c>
      <c r="I15" s="713" t="s">
        <v>36</v>
      </c>
      <c r="J15" s="727" t="s">
        <v>42</v>
      </c>
    </row>
    <row r="16" s="680" customFormat="1" ht="36" customHeight="1" spans="1:255">
      <c r="A16" s="722" t="s">
        <v>43</v>
      </c>
      <c r="B16" s="722" t="s">
        <v>12</v>
      </c>
      <c r="C16" s="717" t="s">
        <v>13</v>
      </c>
      <c r="D16" s="718">
        <v>46312</v>
      </c>
      <c r="E16" s="719" t="str">
        <f t="shared" si="0"/>
        <v>15天</v>
      </c>
      <c r="F16" s="718">
        <v>46327</v>
      </c>
      <c r="G16" s="720" t="s">
        <v>23</v>
      </c>
      <c r="H16" s="730" t="s">
        <v>15</v>
      </c>
      <c r="I16" s="720" t="s">
        <v>44</v>
      </c>
      <c r="J16" s="731" t="s">
        <v>45</v>
      </c>
      <c r="AD16" s="732"/>
      <c r="AE16" s="732"/>
      <c r="AF16" s="732"/>
      <c r="AG16" s="732"/>
      <c r="AH16" s="732"/>
      <c r="AI16" s="732"/>
      <c r="AJ16" s="732"/>
      <c r="AK16" s="732"/>
      <c r="AL16" s="732"/>
      <c r="AM16" s="732"/>
      <c r="AN16" s="732"/>
      <c r="AO16" s="732"/>
      <c r="AP16" s="732"/>
      <c r="AQ16" s="732"/>
      <c r="AR16" s="732"/>
      <c r="AS16" s="732"/>
      <c r="AT16" s="732"/>
      <c r="AU16" s="732"/>
      <c r="AV16" s="732"/>
      <c r="AW16" s="732"/>
      <c r="AX16" s="732"/>
      <c r="AY16" s="732"/>
      <c r="AZ16" s="732"/>
      <c r="BA16" s="732"/>
      <c r="BB16" s="732"/>
      <c r="BC16" s="732"/>
      <c r="BD16" s="732"/>
      <c r="BE16" s="732"/>
      <c r="BF16" s="732"/>
      <c r="BG16" s="732"/>
      <c r="BH16" s="732"/>
      <c r="BI16" s="732"/>
      <c r="BJ16" s="732"/>
      <c r="BK16" s="732"/>
      <c r="BL16" s="732"/>
      <c r="BM16" s="732"/>
      <c r="BN16" s="732"/>
      <c r="BO16" s="732"/>
      <c r="BP16" s="732"/>
      <c r="BQ16" s="732"/>
      <c r="BR16" s="732"/>
      <c r="BS16" s="732"/>
      <c r="BT16" s="732"/>
      <c r="BU16" s="732"/>
      <c r="BV16" s="732"/>
      <c r="BW16" s="732"/>
      <c r="BX16" s="732"/>
      <c r="BY16" s="732"/>
      <c r="BZ16" s="732"/>
      <c r="CA16" s="732"/>
      <c r="CB16" s="732"/>
      <c r="CC16" s="732"/>
      <c r="CD16" s="732"/>
      <c r="CE16" s="732"/>
      <c r="CF16" s="732"/>
      <c r="CG16" s="732"/>
      <c r="CH16" s="732"/>
      <c r="CI16" s="732"/>
      <c r="CJ16" s="732"/>
      <c r="CK16" s="732"/>
      <c r="CL16" s="732"/>
      <c r="CM16" s="732"/>
      <c r="CN16" s="732"/>
      <c r="CO16" s="732"/>
      <c r="CP16" s="732"/>
      <c r="CQ16" s="732"/>
      <c r="CR16" s="732"/>
      <c r="CS16" s="732"/>
      <c r="CT16" s="732"/>
      <c r="CU16" s="732"/>
      <c r="CV16" s="732"/>
      <c r="CW16" s="732"/>
      <c r="CX16" s="732"/>
      <c r="CY16" s="732"/>
      <c r="CZ16" s="732"/>
      <c r="DA16" s="732"/>
      <c r="DB16" s="732"/>
      <c r="DC16" s="732"/>
      <c r="DD16" s="732"/>
      <c r="DE16" s="732"/>
      <c r="DF16" s="732"/>
      <c r="DG16" s="732"/>
      <c r="DH16" s="732"/>
      <c r="DI16" s="732"/>
      <c r="DJ16" s="732"/>
      <c r="DK16" s="732"/>
      <c r="DL16" s="732"/>
      <c r="DM16" s="732"/>
      <c r="DN16" s="732"/>
      <c r="DO16" s="732"/>
      <c r="DP16" s="732"/>
      <c r="DQ16" s="732"/>
      <c r="DR16" s="732"/>
      <c r="DS16" s="732"/>
      <c r="DT16" s="732"/>
      <c r="DU16" s="732"/>
      <c r="DV16" s="732"/>
      <c r="DW16" s="732"/>
      <c r="DX16" s="732"/>
      <c r="DY16" s="732"/>
      <c r="DZ16" s="732"/>
      <c r="EA16" s="732"/>
      <c r="EB16" s="732"/>
      <c r="EC16" s="732"/>
      <c r="ED16" s="732"/>
      <c r="EE16" s="732"/>
      <c r="EF16" s="732"/>
      <c r="EG16" s="732"/>
      <c r="EH16" s="732"/>
      <c r="EI16" s="732"/>
      <c r="EJ16" s="732"/>
      <c r="EK16" s="732"/>
      <c r="EL16" s="732"/>
      <c r="EM16" s="732"/>
      <c r="EN16" s="732"/>
      <c r="EO16" s="732"/>
      <c r="EP16" s="732"/>
      <c r="EQ16" s="732"/>
      <c r="ER16" s="732"/>
      <c r="ES16" s="732"/>
      <c r="ET16" s="732"/>
      <c r="EU16" s="732"/>
      <c r="EV16" s="732"/>
      <c r="EW16" s="732"/>
      <c r="EX16" s="732"/>
      <c r="EY16" s="732"/>
      <c r="EZ16" s="732"/>
      <c r="FA16" s="732"/>
      <c r="FB16" s="732"/>
      <c r="FC16" s="732"/>
      <c r="FD16" s="732"/>
      <c r="FE16" s="732"/>
      <c r="FF16" s="732"/>
      <c r="FG16" s="732"/>
      <c r="FH16" s="732"/>
      <c r="FI16" s="732"/>
      <c r="FJ16" s="732"/>
      <c r="FK16" s="732"/>
      <c r="FL16" s="732"/>
      <c r="FM16" s="732"/>
      <c r="FN16" s="732"/>
      <c r="FO16" s="732"/>
      <c r="FP16" s="732"/>
      <c r="FQ16" s="732"/>
      <c r="FR16" s="732"/>
      <c r="FS16" s="732"/>
      <c r="FT16" s="732"/>
      <c r="FU16" s="732"/>
      <c r="FV16" s="732"/>
      <c r="FW16" s="732"/>
      <c r="FX16" s="732"/>
      <c r="FY16" s="732"/>
      <c r="FZ16" s="732"/>
      <c r="GA16" s="732"/>
      <c r="GB16" s="732"/>
      <c r="GC16" s="732"/>
      <c r="GD16" s="732"/>
      <c r="GE16" s="732"/>
      <c r="GF16" s="732"/>
      <c r="GG16" s="732"/>
      <c r="GH16" s="732"/>
      <c r="GI16" s="732"/>
      <c r="GJ16" s="732"/>
      <c r="GK16" s="732"/>
      <c r="GL16" s="732"/>
      <c r="GM16" s="732"/>
      <c r="GN16" s="732"/>
      <c r="GO16" s="732"/>
      <c r="GP16" s="732"/>
      <c r="GQ16" s="732"/>
      <c r="GR16" s="732"/>
      <c r="GS16" s="732"/>
      <c r="GT16" s="732"/>
      <c r="GU16" s="732"/>
      <c r="GV16" s="732"/>
      <c r="GW16" s="732"/>
      <c r="GX16" s="732"/>
      <c r="GY16" s="732"/>
      <c r="GZ16" s="732"/>
      <c r="HA16" s="732"/>
      <c r="HB16" s="732"/>
      <c r="HC16" s="732"/>
      <c r="HD16" s="732"/>
      <c r="HE16" s="732"/>
      <c r="HF16" s="732"/>
      <c r="HG16" s="732"/>
      <c r="HH16" s="732"/>
      <c r="HI16" s="732"/>
      <c r="HJ16" s="732"/>
      <c r="HK16" s="732"/>
      <c r="HL16" s="732"/>
      <c r="HM16" s="732"/>
      <c r="HN16" s="732"/>
      <c r="HO16" s="732"/>
      <c r="HP16" s="732"/>
      <c r="HQ16" s="732"/>
      <c r="HR16" s="732"/>
      <c r="HS16" s="732"/>
      <c r="HT16" s="732"/>
      <c r="HU16" s="732"/>
      <c r="HV16" s="732"/>
      <c r="HW16" s="732"/>
      <c r="HX16" s="732"/>
      <c r="HY16" s="732"/>
      <c r="HZ16" s="732"/>
      <c r="IA16" s="732"/>
      <c r="IB16" s="732"/>
      <c r="IC16" s="732"/>
      <c r="ID16" s="732"/>
      <c r="IE16" s="732"/>
      <c r="IF16" s="732"/>
      <c r="IG16" s="732"/>
      <c r="IH16" s="732"/>
      <c r="II16" s="732"/>
      <c r="IJ16" s="732"/>
      <c r="IK16" s="732"/>
      <c r="IL16" s="732"/>
      <c r="IM16" s="732"/>
      <c r="IN16" s="732"/>
      <c r="IO16" s="732"/>
      <c r="IP16" s="732"/>
      <c r="IQ16" s="732"/>
      <c r="IR16" s="732"/>
      <c r="IS16" s="732"/>
      <c r="IT16" s="732"/>
      <c r="IU16" s="732"/>
    </row>
    <row r="17" s="680" customFormat="1" ht="36" customHeight="1" spans="1:255">
      <c r="A17" s="722"/>
      <c r="B17" s="722"/>
      <c r="C17" s="717" t="s">
        <v>13</v>
      </c>
      <c r="D17" s="718">
        <v>46315</v>
      </c>
      <c r="E17" s="719" t="str">
        <f t="shared" si="0"/>
        <v>15天</v>
      </c>
      <c r="F17" s="718">
        <v>46330</v>
      </c>
      <c r="G17" s="720" t="s">
        <v>23</v>
      </c>
      <c r="H17" s="720" t="s">
        <v>15</v>
      </c>
      <c r="I17" s="720" t="s">
        <v>44</v>
      </c>
      <c r="J17" s="731" t="s">
        <v>46</v>
      </c>
      <c r="AD17" s="732"/>
      <c r="AE17" s="732"/>
      <c r="AF17" s="732"/>
      <c r="AG17" s="732"/>
      <c r="AH17" s="732"/>
      <c r="AI17" s="732"/>
      <c r="AJ17" s="732"/>
      <c r="AK17" s="732"/>
      <c r="AL17" s="732"/>
      <c r="AM17" s="732"/>
      <c r="AN17" s="732"/>
      <c r="AO17" s="732"/>
      <c r="AP17" s="732"/>
      <c r="AQ17" s="732"/>
      <c r="AR17" s="732"/>
      <c r="AS17" s="732"/>
      <c r="AT17" s="732"/>
      <c r="AU17" s="732"/>
      <c r="AV17" s="732"/>
      <c r="AW17" s="732"/>
      <c r="AX17" s="732"/>
      <c r="AY17" s="732"/>
      <c r="AZ17" s="732"/>
      <c r="BA17" s="732"/>
      <c r="BB17" s="732"/>
      <c r="BC17" s="732"/>
      <c r="BD17" s="732"/>
      <c r="BE17" s="732"/>
      <c r="BF17" s="732"/>
      <c r="BG17" s="732"/>
      <c r="BH17" s="732"/>
      <c r="BI17" s="732"/>
      <c r="BJ17" s="732"/>
      <c r="BK17" s="732"/>
      <c r="BL17" s="732"/>
      <c r="BM17" s="732"/>
      <c r="BN17" s="732"/>
      <c r="BO17" s="732"/>
      <c r="BP17" s="732"/>
      <c r="BQ17" s="732"/>
      <c r="BR17" s="732"/>
      <c r="BS17" s="732"/>
      <c r="BT17" s="732"/>
      <c r="BU17" s="732"/>
      <c r="BV17" s="732"/>
      <c r="BW17" s="732"/>
      <c r="BX17" s="732"/>
      <c r="BY17" s="732"/>
      <c r="BZ17" s="732"/>
      <c r="CA17" s="732"/>
      <c r="CB17" s="732"/>
      <c r="CC17" s="732"/>
      <c r="CD17" s="732"/>
      <c r="CE17" s="732"/>
      <c r="CF17" s="732"/>
      <c r="CG17" s="732"/>
      <c r="CH17" s="732"/>
      <c r="CI17" s="732"/>
      <c r="CJ17" s="732"/>
      <c r="CK17" s="732"/>
      <c r="CL17" s="732"/>
      <c r="CM17" s="732"/>
      <c r="CN17" s="732"/>
      <c r="CO17" s="732"/>
      <c r="CP17" s="732"/>
      <c r="CQ17" s="732"/>
      <c r="CR17" s="732"/>
      <c r="CS17" s="732"/>
      <c r="CT17" s="732"/>
      <c r="CU17" s="732"/>
      <c r="CV17" s="732"/>
      <c r="CW17" s="732"/>
      <c r="CX17" s="732"/>
      <c r="CY17" s="732"/>
      <c r="CZ17" s="732"/>
      <c r="DA17" s="732"/>
      <c r="DB17" s="732"/>
      <c r="DC17" s="732"/>
      <c r="DD17" s="732"/>
      <c r="DE17" s="732"/>
      <c r="DF17" s="732"/>
      <c r="DG17" s="732"/>
      <c r="DH17" s="732"/>
      <c r="DI17" s="732"/>
      <c r="DJ17" s="732"/>
      <c r="DK17" s="732"/>
      <c r="DL17" s="732"/>
      <c r="DM17" s="732"/>
      <c r="DN17" s="732"/>
      <c r="DO17" s="732"/>
      <c r="DP17" s="732"/>
      <c r="DQ17" s="732"/>
      <c r="DR17" s="732"/>
      <c r="DS17" s="732"/>
      <c r="DT17" s="732"/>
      <c r="DU17" s="732"/>
      <c r="DV17" s="732"/>
      <c r="DW17" s="732"/>
      <c r="DX17" s="732"/>
      <c r="DY17" s="732"/>
      <c r="DZ17" s="732"/>
      <c r="EA17" s="732"/>
      <c r="EB17" s="732"/>
      <c r="EC17" s="732"/>
      <c r="ED17" s="732"/>
      <c r="EE17" s="732"/>
      <c r="EF17" s="732"/>
      <c r="EG17" s="732"/>
      <c r="EH17" s="732"/>
      <c r="EI17" s="732"/>
      <c r="EJ17" s="732"/>
      <c r="EK17" s="732"/>
      <c r="EL17" s="732"/>
      <c r="EM17" s="732"/>
      <c r="EN17" s="732"/>
      <c r="EO17" s="732"/>
      <c r="EP17" s="732"/>
      <c r="EQ17" s="732"/>
      <c r="ER17" s="732"/>
      <c r="ES17" s="732"/>
      <c r="ET17" s="732"/>
      <c r="EU17" s="732"/>
      <c r="EV17" s="732"/>
      <c r="EW17" s="732"/>
      <c r="EX17" s="732"/>
      <c r="EY17" s="732"/>
      <c r="EZ17" s="732"/>
      <c r="FA17" s="732"/>
      <c r="FB17" s="732"/>
      <c r="FC17" s="732"/>
      <c r="FD17" s="732"/>
      <c r="FE17" s="732"/>
      <c r="FF17" s="732"/>
      <c r="FG17" s="732"/>
      <c r="FH17" s="732"/>
      <c r="FI17" s="732"/>
      <c r="FJ17" s="732"/>
      <c r="FK17" s="732"/>
      <c r="FL17" s="732"/>
      <c r="FM17" s="732"/>
      <c r="FN17" s="732"/>
      <c r="FO17" s="732"/>
      <c r="FP17" s="732"/>
      <c r="FQ17" s="732"/>
      <c r="FR17" s="732"/>
      <c r="FS17" s="732"/>
      <c r="FT17" s="732"/>
      <c r="FU17" s="732"/>
      <c r="FV17" s="732"/>
      <c r="FW17" s="732"/>
      <c r="FX17" s="732"/>
      <c r="FY17" s="732"/>
      <c r="FZ17" s="732"/>
      <c r="GA17" s="732"/>
      <c r="GB17" s="732"/>
      <c r="GC17" s="732"/>
      <c r="GD17" s="732"/>
      <c r="GE17" s="732"/>
      <c r="GF17" s="732"/>
      <c r="GG17" s="732"/>
      <c r="GH17" s="732"/>
      <c r="GI17" s="732"/>
      <c r="GJ17" s="732"/>
      <c r="GK17" s="732"/>
      <c r="GL17" s="732"/>
      <c r="GM17" s="732"/>
      <c r="GN17" s="732"/>
      <c r="GO17" s="732"/>
      <c r="GP17" s="732"/>
      <c r="GQ17" s="732"/>
      <c r="GR17" s="732"/>
      <c r="GS17" s="732"/>
      <c r="GT17" s="732"/>
      <c r="GU17" s="732"/>
      <c r="GV17" s="732"/>
      <c r="GW17" s="732"/>
      <c r="GX17" s="732"/>
      <c r="GY17" s="732"/>
      <c r="GZ17" s="732"/>
      <c r="HA17" s="732"/>
      <c r="HB17" s="732"/>
      <c r="HC17" s="732"/>
      <c r="HD17" s="732"/>
      <c r="HE17" s="732"/>
      <c r="HF17" s="732"/>
      <c r="HG17" s="732"/>
      <c r="HH17" s="732"/>
      <c r="HI17" s="732"/>
      <c r="HJ17" s="732"/>
      <c r="HK17" s="732"/>
      <c r="HL17" s="732"/>
      <c r="HM17" s="732"/>
      <c r="HN17" s="732"/>
      <c r="HO17" s="732"/>
      <c r="HP17" s="732"/>
      <c r="HQ17" s="732"/>
      <c r="HR17" s="732"/>
      <c r="HS17" s="732"/>
      <c r="HT17" s="732"/>
      <c r="HU17" s="732"/>
      <c r="HV17" s="732"/>
      <c r="HW17" s="732"/>
      <c r="HX17" s="732"/>
      <c r="HY17" s="732"/>
      <c r="HZ17" s="732"/>
      <c r="IA17" s="732"/>
      <c r="IB17" s="732"/>
      <c r="IC17" s="732"/>
      <c r="ID17" s="732"/>
      <c r="IE17" s="732"/>
      <c r="IF17" s="732"/>
      <c r="IG17" s="732"/>
      <c r="IH17" s="732"/>
      <c r="II17" s="732"/>
      <c r="IJ17" s="732"/>
      <c r="IK17" s="732"/>
      <c r="IL17" s="732"/>
      <c r="IM17" s="732"/>
      <c r="IN17" s="732"/>
      <c r="IO17" s="732"/>
      <c r="IP17" s="732"/>
      <c r="IQ17" s="732"/>
      <c r="IR17" s="732"/>
      <c r="IS17" s="732"/>
      <c r="IT17" s="732"/>
      <c r="IU17" s="732"/>
    </row>
    <row r="18" s="680" customFormat="1" ht="36" customHeight="1" spans="1:255">
      <c r="A18" s="733"/>
      <c r="B18" s="733"/>
      <c r="C18" s="717" t="s">
        <v>13</v>
      </c>
      <c r="D18" s="718">
        <v>46315</v>
      </c>
      <c r="E18" s="719" t="str">
        <f t="shared" si="0"/>
        <v>22天</v>
      </c>
      <c r="F18" s="718">
        <v>46337</v>
      </c>
      <c r="G18" s="720" t="s">
        <v>23</v>
      </c>
      <c r="H18" s="730" t="s">
        <v>19</v>
      </c>
      <c r="I18" s="720" t="s">
        <v>47</v>
      </c>
      <c r="J18" s="731" t="s">
        <v>48</v>
      </c>
      <c r="AD18" s="734"/>
      <c r="AE18" s="734"/>
      <c r="AF18" s="734"/>
      <c r="AG18" s="734"/>
      <c r="AH18" s="734"/>
      <c r="AI18" s="734"/>
      <c r="AJ18" s="734"/>
      <c r="AK18" s="734"/>
      <c r="AL18" s="734"/>
      <c r="AM18" s="734"/>
      <c r="AN18" s="734"/>
      <c r="AO18" s="734"/>
      <c r="AP18" s="734"/>
      <c r="AQ18" s="734"/>
      <c r="AR18" s="734"/>
      <c r="AS18" s="734"/>
      <c r="AT18" s="734"/>
      <c r="AU18" s="734"/>
      <c r="AV18" s="734"/>
      <c r="AW18" s="734"/>
      <c r="AX18" s="734"/>
      <c r="AY18" s="734"/>
      <c r="AZ18" s="734"/>
      <c r="BA18" s="734"/>
      <c r="BB18" s="734"/>
      <c r="BC18" s="734"/>
      <c r="BD18" s="734"/>
      <c r="BE18" s="734"/>
      <c r="BF18" s="734"/>
      <c r="BG18" s="734"/>
      <c r="BH18" s="734"/>
      <c r="BI18" s="734"/>
      <c r="BJ18" s="734"/>
      <c r="BK18" s="734"/>
      <c r="BL18" s="734"/>
      <c r="BM18" s="734"/>
      <c r="BN18" s="734"/>
      <c r="BO18" s="734"/>
      <c r="BP18" s="734"/>
      <c r="BQ18" s="734"/>
      <c r="BR18" s="734"/>
      <c r="BS18" s="734"/>
      <c r="BT18" s="734"/>
      <c r="BU18" s="734"/>
      <c r="BV18" s="734"/>
      <c r="BW18" s="734"/>
      <c r="BX18" s="734"/>
      <c r="BY18" s="734"/>
      <c r="BZ18" s="734"/>
      <c r="CA18" s="734"/>
      <c r="CB18" s="734"/>
      <c r="CC18" s="734"/>
      <c r="CD18" s="734"/>
      <c r="CE18" s="734"/>
      <c r="CF18" s="734"/>
      <c r="CG18" s="734"/>
      <c r="CH18" s="734"/>
      <c r="CI18" s="734"/>
      <c r="CJ18" s="734"/>
      <c r="CK18" s="734"/>
      <c r="CL18" s="734"/>
      <c r="CM18" s="734"/>
      <c r="CN18" s="734"/>
      <c r="CO18" s="734"/>
      <c r="CP18" s="734"/>
      <c r="CQ18" s="734"/>
      <c r="CR18" s="734"/>
      <c r="CS18" s="734"/>
      <c r="CT18" s="734"/>
      <c r="CU18" s="734"/>
      <c r="CV18" s="734"/>
      <c r="CW18" s="734"/>
      <c r="CX18" s="734"/>
      <c r="CY18" s="734"/>
      <c r="CZ18" s="734"/>
      <c r="DA18" s="734"/>
      <c r="DB18" s="734"/>
      <c r="DC18" s="734"/>
      <c r="DD18" s="734"/>
      <c r="DE18" s="734"/>
      <c r="DF18" s="734"/>
      <c r="DG18" s="734"/>
      <c r="DH18" s="734"/>
      <c r="DI18" s="734"/>
      <c r="DJ18" s="734"/>
      <c r="DK18" s="734"/>
      <c r="DL18" s="734"/>
      <c r="DM18" s="734"/>
      <c r="DN18" s="734"/>
      <c r="DO18" s="734"/>
      <c r="DP18" s="734"/>
      <c r="DQ18" s="734"/>
      <c r="DR18" s="734"/>
      <c r="DS18" s="734"/>
      <c r="DT18" s="734"/>
      <c r="DU18" s="734"/>
      <c r="DV18" s="734"/>
      <c r="DW18" s="734"/>
      <c r="DX18" s="734"/>
      <c r="DY18" s="734"/>
      <c r="DZ18" s="734"/>
      <c r="EA18" s="734"/>
      <c r="EB18" s="734"/>
      <c r="EC18" s="734"/>
      <c r="ED18" s="734"/>
      <c r="EE18" s="734"/>
      <c r="EF18" s="734"/>
      <c r="EG18" s="734"/>
      <c r="EH18" s="734"/>
      <c r="EI18" s="734"/>
      <c r="EJ18" s="734"/>
      <c r="EK18" s="734"/>
      <c r="EL18" s="734"/>
      <c r="EM18" s="734"/>
      <c r="EN18" s="734"/>
      <c r="EO18" s="734"/>
      <c r="EP18" s="734"/>
      <c r="EQ18" s="734"/>
      <c r="ER18" s="734"/>
      <c r="ES18" s="734"/>
      <c r="ET18" s="734"/>
      <c r="EU18" s="734"/>
      <c r="EV18" s="734"/>
      <c r="EW18" s="734"/>
      <c r="EX18" s="734"/>
      <c r="EY18" s="734"/>
      <c r="EZ18" s="734"/>
      <c r="FA18" s="734"/>
      <c r="FB18" s="734"/>
      <c r="FC18" s="734"/>
      <c r="FD18" s="734"/>
      <c r="FE18" s="734"/>
      <c r="FF18" s="734"/>
      <c r="FG18" s="734"/>
      <c r="FH18" s="734"/>
      <c r="FI18" s="734"/>
      <c r="FJ18" s="734"/>
      <c r="FK18" s="734"/>
      <c r="FL18" s="734"/>
      <c r="FM18" s="734"/>
      <c r="FN18" s="734"/>
      <c r="FO18" s="734"/>
      <c r="FP18" s="734"/>
      <c r="FQ18" s="734"/>
      <c r="FR18" s="734"/>
      <c r="FS18" s="734"/>
      <c r="FT18" s="734"/>
      <c r="FU18" s="734"/>
      <c r="FV18" s="734"/>
      <c r="FW18" s="734"/>
      <c r="FX18" s="734"/>
      <c r="FY18" s="734"/>
      <c r="FZ18" s="734"/>
      <c r="GA18" s="734"/>
      <c r="GB18" s="734"/>
      <c r="GC18" s="734"/>
      <c r="GD18" s="734"/>
      <c r="GE18" s="734"/>
      <c r="GF18" s="734"/>
      <c r="GG18" s="734"/>
      <c r="GH18" s="734"/>
      <c r="GI18" s="734"/>
      <c r="GJ18" s="734"/>
      <c r="GK18" s="734"/>
      <c r="GL18" s="734"/>
      <c r="GM18" s="734"/>
      <c r="GN18" s="734"/>
      <c r="GO18" s="734"/>
      <c r="GP18" s="734"/>
      <c r="GQ18" s="734"/>
      <c r="GR18" s="734"/>
      <c r="GS18" s="734"/>
      <c r="GT18" s="734"/>
      <c r="GU18" s="734"/>
      <c r="GV18" s="734"/>
      <c r="GW18" s="734"/>
      <c r="GX18" s="734"/>
      <c r="GY18" s="734"/>
      <c r="GZ18" s="734"/>
      <c r="HA18" s="734"/>
      <c r="HB18" s="734"/>
      <c r="HC18" s="734"/>
      <c r="HD18" s="734"/>
      <c r="HE18" s="734"/>
      <c r="HF18" s="734"/>
      <c r="HG18" s="734"/>
      <c r="HH18" s="734"/>
      <c r="HI18" s="734"/>
      <c r="HJ18" s="734"/>
      <c r="HK18" s="734"/>
      <c r="HL18" s="734"/>
      <c r="HM18" s="734"/>
      <c r="HN18" s="734"/>
      <c r="HO18" s="734"/>
      <c r="HP18" s="734"/>
      <c r="HQ18" s="734"/>
      <c r="HR18" s="734"/>
      <c r="HS18" s="734"/>
      <c r="HT18" s="734"/>
      <c r="HU18" s="734"/>
      <c r="HV18" s="734"/>
      <c r="HW18" s="734"/>
      <c r="HX18" s="734"/>
      <c r="HY18" s="734"/>
      <c r="HZ18" s="734"/>
      <c r="IA18" s="734"/>
      <c r="IB18" s="734"/>
      <c r="IC18" s="734"/>
      <c r="ID18" s="734"/>
      <c r="IE18" s="734"/>
      <c r="IF18" s="734"/>
      <c r="IG18" s="734"/>
      <c r="IH18" s="734"/>
      <c r="II18" s="734"/>
      <c r="IJ18" s="734"/>
      <c r="IK18" s="734"/>
      <c r="IL18" s="734"/>
      <c r="IM18" s="734"/>
      <c r="IN18" s="734"/>
      <c r="IO18" s="734"/>
      <c r="IP18" s="734"/>
      <c r="IQ18" s="734"/>
      <c r="IR18" s="734"/>
      <c r="IS18" s="734"/>
      <c r="IT18" s="734"/>
      <c r="IU18" s="734"/>
    </row>
    <row r="19" s="680" customFormat="1" ht="36" customHeight="1" spans="1:255">
      <c r="A19" s="733"/>
      <c r="B19" s="733"/>
      <c r="C19" s="717" t="s">
        <v>13</v>
      </c>
      <c r="D19" s="718">
        <v>46311</v>
      </c>
      <c r="E19" s="719" t="str">
        <f t="shared" si="0"/>
        <v>17天</v>
      </c>
      <c r="F19" s="718">
        <v>46328</v>
      </c>
      <c r="G19" s="720" t="s">
        <v>23</v>
      </c>
      <c r="H19" s="730" t="s">
        <v>19</v>
      </c>
      <c r="I19" s="720" t="s">
        <v>49</v>
      </c>
      <c r="J19" s="731" t="s">
        <v>50</v>
      </c>
      <c r="AD19" s="734"/>
      <c r="AE19" s="734"/>
      <c r="AF19" s="734"/>
      <c r="AG19" s="734"/>
      <c r="AH19" s="734"/>
      <c r="AI19" s="734"/>
      <c r="AJ19" s="734"/>
      <c r="AK19" s="734"/>
      <c r="AL19" s="734"/>
      <c r="AM19" s="734"/>
      <c r="AN19" s="734"/>
      <c r="AO19" s="734"/>
      <c r="AP19" s="734"/>
      <c r="AQ19" s="734"/>
      <c r="AR19" s="734"/>
      <c r="AS19" s="734"/>
      <c r="AT19" s="734"/>
      <c r="AU19" s="734"/>
      <c r="AV19" s="734"/>
      <c r="AW19" s="734"/>
      <c r="AX19" s="734"/>
      <c r="AY19" s="734"/>
      <c r="AZ19" s="734"/>
      <c r="BA19" s="734"/>
      <c r="BB19" s="734"/>
      <c r="BC19" s="734"/>
      <c r="BD19" s="734"/>
      <c r="BE19" s="734"/>
      <c r="BF19" s="734"/>
      <c r="BG19" s="734"/>
      <c r="BH19" s="734"/>
      <c r="BI19" s="734"/>
      <c r="BJ19" s="734"/>
      <c r="BK19" s="734"/>
      <c r="BL19" s="734"/>
      <c r="BM19" s="734"/>
      <c r="BN19" s="734"/>
      <c r="BO19" s="734"/>
      <c r="BP19" s="734"/>
      <c r="BQ19" s="734"/>
      <c r="BR19" s="734"/>
      <c r="BS19" s="734"/>
      <c r="BT19" s="734"/>
      <c r="BU19" s="734"/>
      <c r="BV19" s="734"/>
      <c r="BW19" s="734"/>
      <c r="BX19" s="734"/>
      <c r="BY19" s="734"/>
      <c r="BZ19" s="734"/>
      <c r="CA19" s="734"/>
      <c r="CB19" s="734"/>
      <c r="CC19" s="734"/>
      <c r="CD19" s="734"/>
      <c r="CE19" s="734"/>
      <c r="CF19" s="734"/>
      <c r="CG19" s="734"/>
      <c r="CH19" s="734"/>
      <c r="CI19" s="734"/>
      <c r="CJ19" s="734"/>
      <c r="CK19" s="734"/>
      <c r="CL19" s="734"/>
      <c r="CM19" s="734"/>
      <c r="CN19" s="734"/>
      <c r="CO19" s="734"/>
      <c r="CP19" s="734"/>
      <c r="CQ19" s="734"/>
      <c r="CR19" s="734"/>
      <c r="CS19" s="734"/>
      <c r="CT19" s="734"/>
      <c r="CU19" s="734"/>
      <c r="CV19" s="734"/>
      <c r="CW19" s="734"/>
      <c r="CX19" s="734"/>
      <c r="CY19" s="734"/>
      <c r="CZ19" s="734"/>
      <c r="DA19" s="734"/>
      <c r="DB19" s="734"/>
      <c r="DC19" s="734"/>
      <c r="DD19" s="734"/>
      <c r="DE19" s="734"/>
      <c r="DF19" s="734"/>
      <c r="DG19" s="734"/>
      <c r="DH19" s="734"/>
      <c r="DI19" s="734"/>
      <c r="DJ19" s="734"/>
      <c r="DK19" s="734"/>
      <c r="DL19" s="734"/>
      <c r="DM19" s="734"/>
      <c r="DN19" s="734"/>
      <c r="DO19" s="734"/>
      <c r="DP19" s="734"/>
      <c r="DQ19" s="734"/>
      <c r="DR19" s="734"/>
      <c r="DS19" s="734"/>
      <c r="DT19" s="734"/>
      <c r="DU19" s="734"/>
      <c r="DV19" s="734"/>
      <c r="DW19" s="734"/>
      <c r="DX19" s="734"/>
      <c r="DY19" s="734"/>
      <c r="DZ19" s="734"/>
      <c r="EA19" s="734"/>
      <c r="EB19" s="734"/>
      <c r="EC19" s="734"/>
      <c r="ED19" s="734"/>
      <c r="EE19" s="734"/>
      <c r="EF19" s="734"/>
      <c r="EG19" s="734"/>
      <c r="EH19" s="734"/>
      <c r="EI19" s="734"/>
      <c r="EJ19" s="734"/>
      <c r="EK19" s="734"/>
      <c r="EL19" s="734"/>
      <c r="EM19" s="734"/>
      <c r="EN19" s="734"/>
      <c r="EO19" s="734"/>
      <c r="EP19" s="734"/>
      <c r="EQ19" s="734"/>
      <c r="ER19" s="734"/>
      <c r="ES19" s="734"/>
      <c r="ET19" s="734"/>
      <c r="EU19" s="734"/>
      <c r="EV19" s="734"/>
      <c r="EW19" s="734"/>
      <c r="EX19" s="734"/>
      <c r="EY19" s="734"/>
      <c r="EZ19" s="734"/>
      <c r="FA19" s="734"/>
      <c r="FB19" s="734"/>
      <c r="FC19" s="734"/>
      <c r="FD19" s="734"/>
      <c r="FE19" s="734"/>
      <c r="FF19" s="734"/>
      <c r="FG19" s="734"/>
      <c r="FH19" s="734"/>
      <c r="FI19" s="734"/>
      <c r="FJ19" s="734"/>
      <c r="FK19" s="734"/>
      <c r="FL19" s="734"/>
      <c r="FM19" s="734"/>
      <c r="FN19" s="734"/>
      <c r="FO19" s="734"/>
      <c r="FP19" s="734"/>
      <c r="FQ19" s="734"/>
      <c r="FR19" s="734"/>
      <c r="FS19" s="734"/>
      <c r="FT19" s="734"/>
      <c r="FU19" s="734"/>
      <c r="FV19" s="734"/>
      <c r="FW19" s="734"/>
      <c r="FX19" s="734"/>
      <c r="FY19" s="734"/>
      <c r="FZ19" s="734"/>
      <c r="GA19" s="734"/>
      <c r="GB19" s="734"/>
      <c r="GC19" s="734"/>
      <c r="GD19" s="734"/>
      <c r="GE19" s="734"/>
      <c r="GF19" s="734"/>
      <c r="GG19" s="734"/>
      <c r="GH19" s="734"/>
      <c r="GI19" s="734"/>
      <c r="GJ19" s="734"/>
      <c r="GK19" s="734"/>
      <c r="GL19" s="734"/>
      <c r="GM19" s="734"/>
      <c r="GN19" s="734"/>
      <c r="GO19" s="734"/>
      <c r="GP19" s="734"/>
      <c r="GQ19" s="734"/>
      <c r="GR19" s="734"/>
      <c r="GS19" s="734"/>
      <c r="GT19" s="734"/>
      <c r="GU19" s="734"/>
      <c r="GV19" s="734"/>
      <c r="GW19" s="734"/>
      <c r="GX19" s="734"/>
      <c r="GY19" s="734"/>
      <c r="GZ19" s="734"/>
      <c r="HA19" s="734"/>
      <c r="HB19" s="734"/>
      <c r="HC19" s="734"/>
      <c r="HD19" s="734"/>
      <c r="HE19" s="734"/>
      <c r="HF19" s="734"/>
      <c r="HG19" s="734"/>
      <c r="HH19" s="734"/>
      <c r="HI19" s="734"/>
      <c r="HJ19" s="734"/>
      <c r="HK19" s="734"/>
      <c r="HL19" s="734"/>
      <c r="HM19" s="734"/>
      <c r="HN19" s="734"/>
      <c r="HO19" s="734"/>
      <c r="HP19" s="734"/>
      <c r="HQ19" s="734"/>
      <c r="HR19" s="734"/>
      <c r="HS19" s="734"/>
      <c r="HT19" s="734"/>
      <c r="HU19" s="734"/>
      <c r="HV19" s="734"/>
      <c r="HW19" s="734"/>
      <c r="HX19" s="734"/>
      <c r="HY19" s="734"/>
      <c r="HZ19" s="734"/>
      <c r="IA19" s="734"/>
      <c r="IB19" s="734"/>
      <c r="IC19" s="734"/>
      <c r="ID19" s="734"/>
      <c r="IE19" s="734"/>
      <c r="IF19" s="734"/>
      <c r="IG19" s="734"/>
      <c r="IH19" s="734"/>
      <c r="II19" s="734"/>
      <c r="IJ19" s="734"/>
      <c r="IK19" s="734"/>
      <c r="IL19" s="734"/>
      <c r="IM19" s="734"/>
      <c r="IN19" s="734"/>
      <c r="IO19" s="734"/>
      <c r="IP19" s="734"/>
      <c r="IQ19" s="734"/>
      <c r="IR19" s="734"/>
      <c r="IS19" s="734"/>
      <c r="IT19" s="734"/>
      <c r="IU19" s="734"/>
    </row>
    <row r="20" s="680" customFormat="1" ht="36" customHeight="1" spans="1:255">
      <c r="A20" s="733"/>
      <c r="B20" s="733"/>
      <c r="C20" s="717" t="s">
        <v>13</v>
      </c>
      <c r="D20" s="718">
        <v>46312</v>
      </c>
      <c r="E20" s="719" t="str">
        <f t="shared" si="0"/>
        <v>15天</v>
      </c>
      <c r="F20" s="718">
        <v>46327</v>
      </c>
      <c r="G20" s="720" t="s">
        <v>23</v>
      </c>
      <c r="H20" s="730" t="s">
        <v>19</v>
      </c>
      <c r="I20" s="720" t="s">
        <v>51</v>
      </c>
      <c r="J20" s="731" t="s">
        <v>52</v>
      </c>
      <c r="AD20" s="734"/>
      <c r="AE20" s="734"/>
      <c r="AF20" s="734"/>
      <c r="AG20" s="734"/>
      <c r="AH20" s="734"/>
      <c r="AI20" s="734"/>
      <c r="AJ20" s="734"/>
      <c r="AK20" s="734"/>
      <c r="AL20" s="734"/>
      <c r="AM20" s="734"/>
      <c r="AN20" s="734"/>
      <c r="AO20" s="734"/>
      <c r="AP20" s="734"/>
      <c r="AQ20" s="734"/>
      <c r="AR20" s="734"/>
      <c r="AS20" s="734"/>
      <c r="AT20" s="734"/>
      <c r="AU20" s="734"/>
      <c r="AV20" s="734"/>
      <c r="AW20" s="734"/>
      <c r="AX20" s="734"/>
      <c r="AY20" s="734"/>
      <c r="AZ20" s="734"/>
      <c r="BA20" s="734"/>
      <c r="BB20" s="734"/>
      <c r="BC20" s="734"/>
      <c r="BD20" s="734"/>
      <c r="BE20" s="734"/>
      <c r="BF20" s="734"/>
      <c r="BG20" s="734"/>
      <c r="BH20" s="734"/>
      <c r="BI20" s="734"/>
      <c r="BJ20" s="734"/>
      <c r="BK20" s="734"/>
      <c r="BL20" s="734"/>
      <c r="BM20" s="734"/>
      <c r="BN20" s="734"/>
      <c r="BO20" s="734"/>
      <c r="BP20" s="734"/>
      <c r="BQ20" s="734"/>
      <c r="BR20" s="734"/>
      <c r="BS20" s="734"/>
      <c r="BT20" s="734"/>
      <c r="BU20" s="734"/>
      <c r="BV20" s="734"/>
      <c r="BW20" s="734"/>
      <c r="BX20" s="734"/>
      <c r="BY20" s="734"/>
      <c r="BZ20" s="734"/>
      <c r="CA20" s="734"/>
      <c r="CB20" s="734"/>
      <c r="CC20" s="734"/>
      <c r="CD20" s="734"/>
      <c r="CE20" s="734"/>
      <c r="CF20" s="734"/>
      <c r="CG20" s="734"/>
      <c r="CH20" s="734"/>
      <c r="CI20" s="734"/>
      <c r="CJ20" s="734"/>
      <c r="CK20" s="734"/>
      <c r="CL20" s="734"/>
      <c r="CM20" s="734"/>
      <c r="CN20" s="734"/>
      <c r="CO20" s="734"/>
      <c r="CP20" s="734"/>
      <c r="CQ20" s="734"/>
      <c r="CR20" s="734"/>
      <c r="CS20" s="734"/>
      <c r="CT20" s="734"/>
      <c r="CU20" s="734"/>
      <c r="CV20" s="734"/>
      <c r="CW20" s="734"/>
      <c r="CX20" s="734"/>
      <c r="CY20" s="734"/>
      <c r="CZ20" s="734"/>
      <c r="DA20" s="734"/>
      <c r="DB20" s="734"/>
      <c r="DC20" s="734"/>
      <c r="DD20" s="734"/>
      <c r="DE20" s="734"/>
      <c r="DF20" s="734"/>
      <c r="DG20" s="734"/>
      <c r="DH20" s="734"/>
      <c r="DI20" s="734"/>
      <c r="DJ20" s="734"/>
      <c r="DK20" s="734"/>
      <c r="DL20" s="734"/>
      <c r="DM20" s="734"/>
      <c r="DN20" s="734"/>
      <c r="DO20" s="734"/>
      <c r="DP20" s="734"/>
      <c r="DQ20" s="734"/>
      <c r="DR20" s="734"/>
      <c r="DS20" s="734"/>
      <c r="DT20" s="734"/>
      <c r="DU20" s="734"/>
      <c r="DV20" s="734"/>
      <c r="DW20" s="734"/>
      <c r="DX20" s="734"/>
      <c r="DY20" s="734"/>
      <c r="DZ20" s="734"/>
      <c r="EA20" s="734"/>
      <c r="EB20" s="734"/>
      <c r="EC20" s="734"/>
      <c r="ED20" s="734"/>
      <c r="EE20" s="734"/>
      <c r="EF20" s="734"/>
      <c r="EG20" s="734"/>
      <c r="EH20" s="734"/>
      <c r="EI20" s="734"/>
      <c r="EJ20" s="734"/>
      <c r="EK20" s="734"/>
      <c r="EL20" s="734"/>
      <c r="EM20" s="734"/>
      <c r="EN20" s="734"/>
      <c r="EO20" s="734"/>
      <c r="EP20" s="734"/>
      <c r="EQ20" s="734"/>
      <c r="ER20" s="734"/>
      <c r="ES20" s="734"/>
      <c r="ET20" s="734"/>
      <c r="EU20" s="734"/>
      <c r="EV20" s="734"/>
      <c r="EW20" s="734"/>
      <c r="EX20" s="734"/>
      <c r="EY20" s="734"/>
      <c r="EZ20" s="734"/>
      <c r="FA20" s="734"/>
      <c r="FB20" s="734"/>
      <c r="FC20" s="734"/>
      <c r="FD20" s="734"/>
      <c r="FE20" s="734"/>
      <c r="FF20" s="734"/>
      <c r="FG20" s="734"/>
      <c r="FH20" s="734"/>
      <c r="FI20" s="734"/>
      <c r="FJ20" s="734"/>
      <c r="FK20" s="734"/>
      <c r="FL20" s="734"/>
      <c r="FM20" s="734"/>
      <c r="FN20" s="734"/>
      <c r="FO20" s="734"/>
      <c r="FP20" s="734"/>
      <c r="FQ20" s="734"/>
      <c r="FR20" s="734"/>
      <c r="FS20" s="734"/>
      <c r="FT20" s="734"/>
      <c r="FU20" s="734"/>
      <c r="FV20" s="734"/>
      <c r="FW20" s="734"/>
      <c r="FX20" s="734"/>
      <c r="FY20" s="734"/>
      <c r="FZ20" s="734"/>
      <c r="GA20" s="734"/>
      <c r="GB20" s="734"/>
      <c r="GC20" s="734"/>
      <c r="GD20" s="734"/>
      <c r="GE20" s="734"/>
      <c r="GF20" s="734"/>
      <c r="GG20" s="734"/>
      <c r="GH20" s="734"/>
      <c r="GI20" s="734"/>
      <c r="GJ20" s="734"/>
      <c r="GK20" s="734"/>
      <c r="GL20" s="734"/>
      <c r="GM20" s="734"/>
      <c r="GN20" s="734"/>
      <c r="GO20" s="734"/>
      <c r="GP20" s="734"/>
      <c r="GQ20" s="734"/>
      <c r="GR20" s="734"/>
      <c r="GS20" s="734"/>
      <c r="GT20" s="734"/>
      <c r="GU20" s="734"/>
      <c r="GV20" s="734"/>
      <c r="GW20" s="734"/>
      <c r="GX20" s="734"/>
      <c r="GY20" s="734"/>
      <c r="GZ20" s="734"/>
      <c r="HA20" s="734"/>
      <c r="HB20" s="734"/>
      <c r="HC20" s="734"/>
      <c r="HD20" s="734"/>
      <c r="HE20" s="734"/>
      <c r="HF20" s="734"/>
      <c r="HG20" s="734"/>
      <c r="HH20" s="734"/>
      <c r="HI20" s="734"/>
      <c r="HJ20" s="734"/>
      <c r="HK20" s="734"/>
      <c r="HL20" s="734"/>
      <c r="HM20" s="734"/>
      <c r="HN20" s="734"/>
      <c r="HO20" s="734"/>
      <c r="HP20" s="734"/>
      <c r="HQ20" s="734"/>
      <c r="HR20" s="734"/>
      <c r="HS20" s="734"/>
      <c r="HT20" s="734"/>
      <c r="HU20" s="734"/>
      <c r="HV20" s="734"/>
      <c r="HW20" s="734"/>
      <c r="HX20" s="734"/>
      <c r="HY20" s="734"/>
      <c r="HZ20" s="734"/>
      <c r="IA20" s="734"/>
      <c r="IB20" s="734"/>
      <c r="IC20" s="734"/>
      <c r="ID20" s="734"/>
      <c r="IE20" s="734"/>
      <c r="IF20" s="734"/>
      <c r="IG20" s="734"/>
      <c r="IH20" s="734"/>
      <c r="II20" s="734"/>
      <c r="IJ20" s="734"/>
      <c r="IK20" s="734"/>
      <c r="IL20" s="734"/>
      <c r="IM20" s="734"/>
      <c r="IN20" s="734"/>
      <c r="IO20" s="734"/>
      <c r="IP20" s="734"/>
      <c r="IQ20" s="734"/>
      <c r="IR20" s="734"/>
      <c r="IS20" s="734"/>
      <c r="IT20" s="734"/>
      <c r="IU20" s="734"/>
    </row>
    <row r="21" s="680" customFormat="1" ht="36" customHeight="1" spans="1:255">
      <c r="A21" s="733"/>
      <c r="B21" s="733"/>
      <c r="C21" s="717" t="s">
        <v>13</v>
      </c>
      <c r="D21" s="718">
        <v>46311</v>
      </c>
      <c r="E21" s="719" t="str">
        <f t="shared" si="0"/>
        <v>14天</v>
      </c>
      <c r="F21" s="718">
        <v>46325</v>
      </c>
      <c r="G21" s="720" t="s">
        <v>30</v>
      </c>
      <c r="H21" s="720" t="s">
        <v>15</v>
      </c>
      <c r="I21" s="720" t="s">
        <v>44</v>
      </c>
      <c r="J21" s="731" t="s">
        <v>53</v>
      </c>
      <c r="AD21" s="734"/>
      <c r="AE21" s="734"/>
      <c r="AF21" s="734"/>
      <c r="AG21" s="734"/>
      <c r="AH21" s="734"/>
      <c r="AI21" s="734"/>
      <c r="AJ21" s="734"/>
      <c r="AK21" s="734"/>
      <c r="AL21" s="734"/>
      <c r="AM21" s="734"/>
      <c r="AN21" s="734"/>
      <c r="AO21" s="734"/>
      <c r="AP21" s="734"/>
      <c r="AQ21" s="734"/>
      <c r="AR21" s="734"/>
      <c r="AS21" s="734"/>
      <c r="AT21" s="734"/>
      <c r="AU21" s="734"/>
      <c r="AV21" s="734"/>
      <c r="AW21" s="734"/>
      <c r="AX21" s="734"/>
      <c r="AY21" s="734"/>
      <c r="AZ21" s="734"/>
      <c r="BA21" s="734"/>
      <c r="BB21" s="734"/>
      <c r="BC21" s="734"/>
      <c r="BD21" s="734"/>
      <c r="BE21" s="734"/>
      <c r="BF21" s="734"/>
      <c r="BG21" s="734"/>
      <c r="BH21" s="734"/>
      <c r="BI21" s="734"/>
      <c r="BJ21" s="734"/>
      <c r="BK21" s="734"/>
      <c r="BL21" s="734"/>
      <c r="BM21" s="734"/>
      <c r="BN21" s="734"/>
      <c r="BO21" s="734"/>
      <c r="BP21" s="734"/>
      <c r="BQ21" s="734"/>
      <c r="BR21" s="734"/>
      <c r="BS21" s="734"/>
      <c r="BT21" s="734"/>
      <c r="BU21" s="734"/>
      <c r="BV21" s="734"/>
      <c r="BW21" s="734"/>
      <c r="BX21" s="734"/>
      <c r="BY21" s="734"/>
      <c r="BZ21" s="734"/>
      <c r="CA21" s="734"/>
      <c r="CB21" s="734"/>
      <c r="CC21" s="734"/>
      <c r="CD21" s="734"/>
      <c r="CE21" s="734"/>
      <c r="CF21" s="734"/>
      <c r="CG21" s="734"/>
      <c r="CH21" s="734"/>
      <c r="CI21" s="734"/>
      <c r="CJ21" s="734"/>
      <c r="CK21" s="734"/>
      <c r="CL21" s="734"/>
      <c r="CM21" s="734"/>
      <c r="CN21" s="734"/>
      <c r="CO21" s="734"/>
      <c r="CP21" s="734"/>
      <c r="CQ21" s="734"/>
      <c r="CR21" s="734"/>
      <c r="CS21" s="734"/>
      <c r="CT21" s="734"/>
      <c r="CU21" s="734"/>
      <c r="CV21" s="734"/>
      <c r="CW21" s="734"/>
      <c r="CX21" s="734"/>
      <c r="CY21" s="734"/>
      <c r="CZ21" s="734"/>
      <c r="DA21" s="734"/>
      <c r="DB21" s="734"/>
      <c r="DC21" s="734"/>
      <c r="DD21" s="734"/>
      <c r="DE21" s="734"/>
      <c r="DF21" s="734"/>
      <c r="DG21" s="734"/>
      <c r="DH21" s="734"/>
      <c r="DI21" s="734"/>
      <c r="DJ21" s="734"/>
      <c r="DK21" s="734"/>
      <c r="DL21" s="734"/>
      <c r="DM21" s="734"/>
      <c r="DN21" s="734"/>
      <c r="DO21" s="734"/>
      <c r="DP21" s="734"/>
      <c r="DQ21" s="734"/>
      <c r="DR21" s="734"/>
      <c r="DS21" s="734"/>
      <c r="DT21" s="734"/>
      <c r="DU21" s="734"/>
      <c r="DV21" s="734"/>
      <c r="DW21" s="734"/>
      <c r="DX21" s="734"/>
      <c r="DY21" s="734"/>
      <c r="DZ21" s="734"/>
      <c r="EA21" s="734"/>
      <c r="EB21" s="734"/>
      <c r="EC21" s="734"/>
      <c r="ED21" s="734"/>
      <c r="EE21" s="734"/>
      <c r="EF21" s="734"/>
      <c r="EG21" s="734"/>
      <c r="EH21" s="734"/>
      <c r="EI21" s="734"/>
      <c r="EJ21" s="734"/>
      <c r="EK21" s="734"/>
      <c r="EL21" s="734"/>
      <c r="EM21" s="734"/>
      <c r="EN21" s="734"/>
      <c r="EO21" s="734"/>
      <c r="EP21" s="734"/>
      <c r="EQ21" s="734"/>
      <c r="ER21" s="734"/>
      <c r="ES21" s="734"/>
      <c r="ET21" s="734"/>
      <c r="EU21" s="734"/>
      <c r="EV21" s="734"/>
      <c r="EW21" s="734"/>
      <c r="EX21" s="734"/>
      <c r="EY21" s="734"/>
      <c r="EZ21" s="734"/>
      <c r="FA21" s="734"/>
      <c r="FB21" s="734"/>
      <c r="FC21" s="734"/>
      <c r="FD21" s="734"/>
      <c r="FE21" s="734"/>
      <c r="FF21" s="734"/>
      <c r="FG21" s="734"/>
      <c r="FH21" s="734"/>
      <c r="FI21" s="734"/>
      <c r="FJ21" s="734"/>
      <c r="FK21" s="734"/>
      <c r="FL21" s="734"/>
      <c r="FM21" s="734"/>
      <c r="FN21" s="734"/>
      <c r="FO21" s="734"/>
      <c r="FP21" s="734"/>
      <c r="FQ21" s="734"/>
      <c r="FR21" s="734"/>
      <c r="FS21" s="734"/>
      <c r="FT21" s="734"/>
      <c r="FU21" s="734"/>
      <c r="FV21" s="734"/>
      <c r="FW21" s="734"/>
      <c r="FX21" s="734"/>
      <c r="FY21" s="734"/>
      <c r="FZ21" s="734"/>
      <c r="GA21" s="734"/>
      <c r="GB21" s="734"/>
      <c r="GC21" s="734"/>
      <c r="GD21" s="734"/>
      <c r="GE21" s="734"/>
      <c r="GF21" s="734"/>
      <c r="GG21" s="734"/>
      <c r="GH21" s="734"/>
      <c r="GI21" s="734"/>
      <c r="GJ21" s="734"/>
      <c r="GK21" s="734"/>
      <c r="GL21" s="734"/>
      <c r="GM21" s="734"/>
      <c r="GN21" s="734"/>
      <c r="GO21" s="734"/>
      <c r="GP21" s="734"/>
      <c r="GQ21" s="734"/>
      <c r="GR21" s="734"/>
      <c r="GS21" s="734"/>
      <c r="GT21" s="734"/>
      <c r="GU21" s="734"/>
      <c r="GV21" s="734"/>
      <c r="GW21" s="734"/>
      <c r="GX21" s="734"/>
      <c r="GY21" s="734"/>
      <c r="GZ21" s="734"/>
      <c r="HA21" s="734"/>
      <c r="HB21" s="734"/>
      <c r="HC21" s="734"/>
      <c r="HD21" s="734"/>
      <c r="HE21" s="734"/>
      <c r="HF21" s="734"/>
      <c r="HG21" s="734"/>
      <c r="HH21" s="734"/>
      <c r="HI21" s="734"/>
      <c r="HJ21" s="734"/>
      <c r="HK21" s="734"/>
      <c r="HL21" s="734"/>
      <c r="HM21" s="734"/>
      <c r="HN21" s="734"/>
      <c r="HO21" s="734"/>
      <c r="HP21" s="734"/>
      <c r="HQ21" s="734"/>
      <c r="HR21" s="734"/>
      <c r="HS21" s="734"/>
      <c r="HT21" s="734"/>
      <c r="HU21" s="734"/>
      <c r="HV21" s="734"/>
      <c r="HW21" s="734"/>
      <c r="HX21" s="734"/>
      <c r="HY21" s="734"/>
      <c r="HZ21" s="734"/>
      <c r="IA21" s="734"/>
      <c r="IB21" s="734"/>
      <c r="IC21" s="734"/>
      <c r="ID21" s="734"/>
      <c r="IE21" s="734"/>
      <c r="IF21" s="734"/>
      <c r="IG21" s="734"/>
      <c r="IH21" s="734"/>
      <c r="II21" s="734"/>
      <c r="IJ21" s="734"/>
      <c r="IK21" s="734"/>
      <c r="IL21" s="734"/>
      <c r="IM21" s="734"/>
      <c r="IN21" s="734"/>
      <c r="IO21" s="734"/>
      <c r="IP21" s="734"/>
      <c r="IQ21" s="734"/>
      <c r="IR21" s="734"/>
      <c r="IS21" s="734"/>
      <c r="IT21" s="734"/>
      <c r="IU21" s="734"/>
    </row>
    <row r="22" s="680" customFormat="1" ht="36" customHeight="1" spans="1:255">
      <c r="A22" s="733"/>
      <c r="B22" s="733"/>
      <c r="C22" s="717" t="s">
        <v>13</v>
      </c>
      <c r="D22" s="718">
        <v>46312</v>
      </c>
      <c r="E22" s="719" t="str">
        <f t="shared" si="0"/>
        <v>17天</v>
      </c>
      <c r="F22" s="718">
        <v>46329</v>
      </c>
      <c r="G22" s="720" t="s">
        <v>30</v>
      </c>
      <c r="H22" s="720" t="s">
        <v>15</v>
      </c>
      <c r="I22" s="720" t="s">
        <v>44</v>
      </c>
      <c r="J22" s="731" t="s">
        <v>54</v>
      </c>
      <c r="AD22" s="734"/>
      <c r="AE22" s="734"/>
      <c r="AF22" s="734"/>
      <c r="AG22" s="734"/>
      <c r="AH22" s="734"/>
      <c r="AI22" s="734"/>
      <c r="AJ22" s="734"/>
      <c r="AK22" s="734"/>
      <c r="AL22" s="734"/>
      <c r="AM22" s="734"/>
      <c r="AN22" s="734"/>
      <c r="AO22" s="734"/>
      <c r="AP22" s="734"/>
      <c r="AQ22" s="734"/>
      <c r="AR22" s="734"/>
      <c r="AS22" s="734"/>
      <c r="AT22" s="734"/>
      <c r="AU22" s="734"/>
      <c r="AV22" s="734"/>
      <c r="AW22" s="734"/>
      <c r="AX22" s="734"/>
      <c r="AY22" s="734"/>
      <c r="AZ22" s="734"/>
      <c r="BA22" s="734"/>
      <c r="BB22" s="734"/>
      <c r="BC22" s="734"/>
      <c r="BD22" s="734"/>
      <c r="BE22" s="734"/>
      <c r="BF22" s="734"/>
      <c r="BG22" s="734"/>
      <c r="BH22" s="734"/>
      <c r="BI22" s="734"/>
      <c r="BJ22" s="734"/>
      <c r="BK22" s="734"/>
      <c r="BL22" s="734"/>
      <c r="BM22" s="734"/>
      <c r="BN22" s="734"/>
      <c r="BO22" s="734"/>
      <c r="BP22" s="734"/>
      <c r="BQ22" s="734"/>
      <c r="BR22" s="734"/>
      <c r="BS22" s="734"/>
      <c r="BT22" s="734"/>
      <c r="BU22" s="734"/>
      <c r="BV22" s="734"/>
      <c r="BW22" s="734"/>
      <c r="BX22" s="734"/>
      <c r="BY22" s="734"/>
      <c r="BZ22" s="734"/>
      <c r="CA22" s="734"/>
      <c r="CB22" s="734"/>
      <c r="CC22" s="734"/>
      <c r="CD22" s="734"/>
      <c r="CE22" s="734"/>
      <c r="CF22" s="734"/>
      <c r="CG22" s="734"/>
      <c r="CH22" s="734"/>
      <c r="CI22" s="734"/>
      <c r="CJ22" s="734"/>
      <c r="CK22" s="734"/>
      <c r="CL22" s="734"/>
      <c r="CM22" s="734"/>
      <c r="CN22" s="734"/>
      <c r="CO22" s="734"/>
      <c r="CP22" s="734"/>
      <c r="CQ22" s="734"/>
      <c r="CR22" s="734"/>
      <c r="CS22" s="734"/>
      <c r="CT22" s="734"/>
      <c r="CU22" s="734"/>
      <c r="CV22" s="734"/>
      <c r="CW22" s="734"/>
      <c r="CX22" s="734"/>
      <c r="CY22" s="734"/>
      <c r="CZ22" s="734"/>
      <c r="DA22" s="734"/>
      <c r="DB22" s="734"/>
      <c r="DC22" s="734"/>
      <c r="DD22" s="734"/>
      <c r="DE22" s="734"/>
      <c r="DF22" s="734"/>
      <c r="DG22" s="734"/>
      <c r="DH22" s="734"/>
      <c r="DI22" s="734"/>
      <c r="DJ22" s="734"/>
      <c r="DK22" s="734"/>
      <c r="DL22" s="734"/>
      <c r="DM22" s="734"/>
      <c r="DN22" s="734"/>
      <c r="DO22" s="734"/>
      <c r="DP22" s="734"/>
      <c r="DQ22" s="734"/>
      <c r="DR22" s="734"/>
      <c r="DS22" s="734"/>
      <c r="DT22" s="734"/>
      <c r="DU22" s="734"/>
      <c r="DV22" s="734"/>
      <c r="DW22" s="734"/>
      <c r="DX22" s="734"/>
      <c r="DY22" s="734"/>
      <c r="DZ22" s="734"/>
      <c r="EA22" s="734"/>
      <c r="EB22" s="734"/>
      <c r="EC22" s="734"/>
      <c r="ED22" s="734"/>
      <c r="EE22" s="734"/>
      <c r="EF22" s="734"/>
      <c r="EG22" s="734"/>
      <c r="EH22" s="734"/>
      <c r="EI22" s="734"/>
      <c r="EJ22" s="734"/>
      <c r="EK22" s="734"/>
      <c r="EL22" s="734"/>
      <c r="EM22" s="734"/>
      <c r="EN22" s="734"/>
      <c r="EO22" s="734"/>
      <c r="EP22" s="734"/>
      <c r="EQ22" s="734"/>
      <c r="ER22" s="734"/>
      <c r="ES22" s="734"/>
      <c r="ET22" s="734"/>
      <c r="EU22" s="734"/>
      <c r="EV22" s="734"/>
      <c r="EW22" s="734"/>
      <c r="EX22" s="734"/>
      <c r="EY22" s="734"/>
      <c r="EZ22" s="734"/>
      <c r="FA22" s="734"/>
      <c r="FB22" s="734"/>
      <c r="FC22" s="734"/>
      <c r="FD22" s="734"/>
      <c r="FE22" s="734"/>
      <c r="FF22" s="734"/>
      <c r="FG22" s="734"/>
      <c r="FH22" s="734"/>
      <c r="FI22" s="734"/>
      <c r="FJ22" s="734"/>
      <c r="FK22" s="734"/>
      <c r="FL22" s="734"/>
      <c r="FM22" s="734"/>
      <c r="FN22" s="734"/>
      <c r="FO22" s="734"/>
      <c r="FP22" s="734"/>
      <c r="FQ22" s="734"/>
      <c r="FR22" s="734"/>
      <c r="FS22" s="734"/>
      <c r="FT22" s="734"/>
      <c r="FU22" s="734"/>
      <c r="FV22" s="734"/>
      <c r="FW22" s="734"/>
      <c r="FX22" s="734"/>
      <c r="FY22" s="734"/>
      <c r="FZ22" s="734"/>
      <c r="GA22" s="734"/>
      <c r="GB22" s="734"/>
      <c r="GC22" s="734"/>
      <c r="GD22" s="734"/>
      <c r="GE22" s="734"/>
      <c r="GF22" s="734"/>
      <c r="GG22" s="734"/>
      <c r="GH22" s="734"/>
      <c r="GI22" s="734"/>
      <c r="GJ22" s="734"/>
      <c r="GK22" s="734"/>
      <c r="GL22" s="734"/>
      <c r="GM22" s="734"/>
      <c r="GN22" s="734"/>
      <c r="GO22" s="734"/>
      <c r="GP22" s="734"/>
      <c r="GQ22" s="734"/>
      <c r="GR22" s="734"/>
      <c r="GS22" s="734"/>
      <c r="GT22" s="734"/>
      <c r="GU22" s="734"/>
      <c r="GV22" s="734"/>
      <c r="GW22" s="734"/>
      <c r="GX22" s="734"/>
      <c r="GY22" s="734"/>
      <c r="GZ22" s="734"/>
      <c r="HA22" s="734"/>
      <c r="HB22" s="734"/>
      <c r="HC22" s="734"/>
      <c r="HD22" s="734"/>
      <c r="HE22" s="734"/>
      <c r="HF22" s="734"/>
      <c r="HG22" s="734"/>
      <c r="HH22" s="734"/>
      <c r="HI22" s="734"/>
      <c r="HJ22" s="734"/>
      <c r="HK22" s="734"/>
      <c r="HL22" s="734"/>
      <c r="HM22" s="734"/>
      <c r="HN22" s="734"/>
      <c r="HO22" s="734"/>
      <c r="HP22" s="734"/>
      <c r="HQ22" s="734"/>
      <c r="HR22" s="734"/>
      <c r="HS22" s="734"/>
      <c r="HT22" s="734"/>
      <c r="HU22" s="734"/>
      <c r="HV22" s="734"/>
      <c r="HW22" s="734"/>
      <c r="HX22" s="734"/>
      <c r="HY22" s="734"/>
      <c r="HZ22" s="734"/>
      <c r="IA22" s="734"/>
      <c r="IB22" s="734"/>
      <c r="IC22" s="734"/>
      <c r="ID22" s="734"/>
      <c r="IE22" s="734"/>
      <c r="IF22" s="734"/>
      <c r="IG22" s="734"/>
      <c r="IH22" s="734"/>
      <c r="II22" s="734"/>
      <c r="IJ22" s="734"/>
      <c r="IK22" s="734"/>
      <c r="IL22" s="734"/>
      <c r="IM22" s="734"/>
      <c r="IN22" s="734"/>
      <c r="IO22" s="734"/>
      <c r="IP22" s="734"/>
      <c r="IQ22" s="734"/>
      <c r="IR22" s="734"/>
      <c r="IS22" s="734"/>
      <c r="IT22" s="734"/>
      <c r="IU22" s="734"/>
    </row>
    <row r="23" s="680" customFormat="1" ht="36" customHeight="1" spans="1:255">
      <c r="A23" s="733"/>
      <c r="B23" s="733"/>
      <c r="C23" s="717" t="s">
        <v>13</v>
      </c>
      <c r="D23" s="718">
        <v>46311</v>
      </c>
      <c r="E23" s="719" t="str">
        <f t="shared" si="0"/>
        <v>17天</v>
      </c>
      <c r="F23" s="718">
        <v>46328</v>
      </c>
      <c r="G23" s="720" t="s">
        <v>14</v>
      </c>
      <c r="H23" s="730" t="s">
        <v>19</v>
      </c>
      <c r="I23" s="720" t="s">
        <v>55</v>
      </c>
      <c r="J23" s="731" t="s">
        <v>56</v>
      </c>
      <c r="AD23" s="734"/>
      <c r="AE23" s="734"/>
      <c r="AF23" s="734"/>
      <c r="AG23" s="734"/>
      <c r="AH23" s="734"/>
      <c r="AI23" s="734"/>
      <c r="AJ23" s="734"/>
      <c r="AK23" s="734"/>
      <c r="AL23" s="734"/>
      <c r="AM23" s="734"/>
      <c r="AN23" s="734"/>
      <c r="AO23" s="734"/>
      <c r="AP23" s="734"/>
      <c r="AQ23" s="734"/>
      <c r="AR23" s="734"/>
      <c r="AS23" s="734"/>
      <c r="AT23" s="734"/>
      <c r="AU23" s="734"/>
      <c r="AV23" s="734"/>
      <c r="AW23" s="734"/>
      <c r="AX23" s="734"/>
      <c r="AY23" s="734"/>
      <c r="AZ23" s="734"/>
      <c r="BA23" s="734"/>
      <c r="BB23" s="734"/>
      <c r="BC23" s="734"/>
      <c r="BD23" s="734"/>
      <c r="BE23" s="734"/>
      <c r="BF23" s="734"/>
      <c r="BG23" s="734"/>
      <c r="BH23" s="734"/>
      <c r="BI23" s="734"/>
      <c r="BJ23" s="734"/>
      <c r="BK23" s="734"/>
      <c r="BL23" s="734"/>
      <c r="BM23" s="734"/>
      <c r="BN23" s="734"/>
      <c r="BO23" s="734"/>
      <c r="BP23" s="734"/>
      <c r="BQ23" s="734"/>
      <c r="BR23" s="734"/>
      <c r="BS23" s="734"/>
      <c r="BT23" s="734"/>
      <c r="BU23" s="734"/>
      <c r="BV23" s="734"/>
      <c r="BW23" s="734"/>
      <c r="BX23" s="734"/>
      <c r="BY23" s="734"/>
      <c r="BZ23" s="734"/>
      <c r="CA23" s="734"/>
      <c r="CB23" s="734"/>
      <c r="CC23" s="734"/>
      <c r="CD23" s="734"/>
      <c r="CE23" s="734"/>
      <c r="CF23" s="734"/>
      <c r="CG23" s="734"/>
      <c r="CH23" s="734"/>
      <c r="CI23" s="734"/>
      <c r="CJ23" s="734"/>
      <c r="CK23" s="734"/>
      <c r="CL23" s="734"/>
      <c r="CM23" s="734"/>
      <c r="CN23" s="734"/>
      <c r="CO23" s="734"/>
      <c r="CP23" s="734"/>
      <c r="CQ23" s="734"/>
      <c r="CR23" s="734"/>
      <c r="CS23" s="734"/>
      <c r="CT23" s="734"/>
      <c r="CU23" s="734"/>
      <c r="CV23" s="734"/>
      <c r="CW23" s="734"/>
      <c r="CX23" s="734"/>
      <c r="CY23" s="734"/>
      <c r="CZ23" s="734"/>
      <c r="DA23" s="734"/>
      <c r="DB23" s="734"/>
      <c r="DC23" s="734"/>
      <c r="DD23" s="734"/>
      <c r="DE23" s="734"/>
      <c r="DF23" s="734"/>
      <c r="DG23" s="734"/>
      <c r="DH23" s="734"/>
      <c r="DI23" s="734"/>
      <c r="DJ23" s="734"/>
      <c r="DK23" s="734"/>
      <c r="DL23" s="734"/>
      <c r="DM23" s="734"/>
      <c r="DN23" s="734"/>
      <c r="DO23" s="734"/>
      <c r="DP23" s="734"/>
      <c r="DQ23" s="734"/>
      <c r="DR23" s="734"/>
      <c r="DS23" s="734"/>
      <c r="DT23" s="734"/>
      <c r="DU23" s="734"/>
      <c r="DV23" s="734"/>
      <c r="DW23" s="734"/>
      <c r="DX23" s="734"/>
      <c r="DY23" s="734"/>
      <c r="DZ23" s="734"/>
      <c r="EA23" s="734"/>
      <c r="EB23" s="734"/>
      <c r="EC23" s="734"/>
      <c r="ED23" s="734"/>
      <c r="EE23" s="734"/>
      <c r="EF23" s="734"/>
      <c r="EG23" s="734"/>
      <c r="EH23" s="734"/>
      <c r="EI23" s="734"/>
      <c r="EJ23" s="734"/>
      <c r="EK23" s="734"/>
      <c r="EL23" s="734"/>
      <c r="EM23" s="734"/>
      <c r="EN23" s="734"/>
      <c r="EO23" s="734"/>
      <c r="EP23" s="734"/>
      <c r="EQ23" s="734"/>
      <c r="ER23" s="734"/>
      <c r="ES23" s="734"/>
      <c r="ET23" s="734"/>
      <c r="EU23" s="734"/>
      <c r="EV23" s="734"/>
      <c r="EW23" s="734"/>
      <c r="EX23" s="734"/>
      <c r="EY23" s="734"/>
      <c r="EZ23" s="734"/>
      <c r="FA23" s="734"/>
      <c r="FB23" s="734"/>
      <c r="FC23" s="734"/>
      <c r="FD23" s="734"/>
      <c r="FE23" s="734"/>
      <c r="FF23" s="734"/>
      <c r="FG23" s="734"/>
      <c r="FH23" s="734"/>
      <c r="FI23" s="734"/>
      <c r="FJ23" s="734"/>
      <c r="FK23" s="734"/>
      <c r="FL23" s="734"/>
      <c r="FM23" s="734"/>
      <c r="FN23" s="734"/>
      <c r="FO23" s="734"/>
      <c r="FP23" s="734"/>
      <c r="FQ23" s="734"/>
      <c r="FR23" s="734"/>
      <c r="FS23" s="734"/>
      <c r="FT23" s="734"/>
      <c r="FU23" s="734"/>
      <c r="FV23" s="734"/>
      <c r="FW23" s="734"/>
      <c r="FX23" s="734"/>
      <c r="FY23" s="734"/>
      <c r="FZ23" s="734"/>
      <c r="GA23" s="734"/>
      <c r="GB23" s="734"/>
      <c r="GC23" s="734"/>
      <c r="GD23" s="734"/>
      <c r="GE23" s="734"/>
      <c r="GF23" s="734"/>
      <c r="GG23" s="734"/>
      <c r="GH23" s="734"/>
      <c r="GI23" s="734"/>
      <c r="GJ23" s="734"/>
      <c r="GK23" s="734"/>
      <c r="GL23" s="734"/>
      <c r="GM23" s="734"/>
      <c r="GN23" s="734"/>
      <c r="GO23" s="734"/>
      <c r="GP23" s="734"/>
      <c r="GQ23" s="734"/>
      <c r="GR23" s="734"/>
      <c r="GS23" s="734"/>
      <c r="GT23" s="734"/>
      <c r="GU23" s="734"/>
      <c r="GV23" s="734"/>
      <c r="GW23" s="734"/>
      <c r="GX23" s="734"/>
      <c r="GY23" s="734"/>
      <c r="GZ23" s="734"/>
      <c r="HA23" s="734"/>
      <c r="HB23" s="734"/>
      <c r="HC23" s="734"/>
      <c r="HD23" s="734"/>
      <c r="HE23" s="734"/>
      <c r="HF23" s="734"/>
      <c r="HG23" s="734"/>
      <c r="HH23" s="734"/>
      <c r="HI23" s="734"/>
      <c r="HJ23" s="734"/>
      <c r="HK23" s="734"/>
      <c r="HL23" s="734"/>
      <c r="HM23" s="734"/>
      <c r="HN23" s="734"/>
      <c r="HO23" s="734"/>
      <c r="HP23" s="734"/>
      <c r="HQ23" s="734"/>
      <c r="HR23" s="734"/>
      <c r="HS23" s="734"/>
      <c r="HT23" s="734"/>
      <c r="HU23" s="734"/>
      <c r="HV23" s="734"/>
      <c r="HW23" s="734"/>
      <c r="HX23" s="734"/>
      <c r="HY23" s="734"/>
      <c r="HZ23" s="734"/>
      <c r="IA23" s="734"/>
      <c r="IB23" s="734"/>
      <c r="IC23" s="734"/>
      <c r="ID23" s="734"/>
      <c r="IE23" s="734"/>
      <c r="IF23" s="734"/>
      <c r="IG23" s="734"/>
      <c r="IH23" s="734"/>
      <c r="II23" s="734"/>
      <c r="IJ23" s="734"/>
      <c r="IK23" s="734"/>
      <c r="IL23" s="734"/>
      <c r="IM23" s="734"/>
      <c r="IN23" s="734"/>
      <c r="IO23" s="734"/>
      <c r="IP23" s="734"/>
      <c r="IQ23" s="734"/>
      <c r="IR23" s="734"/>
      <c r="IS23" s="734"/>
      <c r="IT23" s="734"/>
      <c r="IU23" s="734"/>
    </row>
    <row r="24" s="680" customFormat="1" ht="36" customHeight="1" spans="1:255">
      <c r="A24" s="733"/>
      <c r="B24" s="733"/>
      <c r="C24" s="717" t="s">
        <v>13</v>
      </c>
      <c r="D24" s="718">
        <v>46311</v>
      </c>
      <c r="E24" s="719" t="str">
        <f t="shared" si="0"/>
        <v>20天</v>
      </c>
      <c r="F24" s="718">
        <v>46331</v>
      </c>
      <c r="G24" s="720" t="s">
        <v>14</v>
      </c>
      <c r="H24" s="720" t="s">
        <v>15</v>
      </c>
      <c r="I24" s="720" t="s">
        <v>44</v>
      </c>
      <c r="J24" s="731" t="s">
        <v>54</v>
      </c>
      <c r="AD24" s="734"/>
      <c r="AE24" s="734"/>
      <c r="AF24" s="734"/>
      <c r="AG24" s="734"/>
      <c r="AH24" s="734"/>
      <c r="AI24" s="734"/>
      <c r="AJ24" s="734"/>
      <c r="AK24" s="734"/>
      <c r="AL24" s="734"/>
      <c r="AM24" s="734"/>
      <c r="AN24" s="734"/>
      <c r="AO24" s="734"/>
      <c r="AP24" s="734"/>
      <c r="AQ24" s="734"/>
      <c r="AR24" s="734"/>
      <c r="AS24" s="734"/>
      <c r="AT24" s="734"/>
      <c r="AU24" s="734"/>
      <c r="AV24" s="734"/>
      <c r="AW24" s="734"/>
      <c r="AX24" s="734"/>
      <c r="AY24" s="734"/>
      <c r="AZ24" s="734"/>
      <c r="BA24" s="734"/>
      <c r="BB24" s="734"/>
      <c r="BC24" s="734"/>
      <c r="BD24" s="734"/>
      <c r="BE24" s="734"/>
      <c r="BF24" s="734"/>
      <c r="BG24" s="734"/>
      <c r="BH24" s="734"/>
      <c r="BI24" s="734"/>
      <c r="BJ24" s="734"/>
      <c r="BK24" s="734"/>
      <c r="BL24" s="734"/>
      <c r="BM24" s="734"/>
      <c r="BN24" s="734"/>
      <c r="BO24" s="734"/>
      <c r="BP24" s="734"/>
      <c r="BQ24" s="734"/>
      <c r="BR24" s="734"/>
      <c r="BS24" s="734"/>
      <c r="BT24" s="734"/>
      <c r="BU24" s="734"/>
      <c r="BV24" s="734"/>
      <c r="BW24" s="734"/>
      <c r="BX24" s="734"/>
      <c r="BY24" s="734"/>
      <c r="BZ24" s="734"/>
      <c r="CA24" s="734"/>
      <c r="CB24" s="734"/>
      <c r="CC24" s="734"/>
      <c r="CD24" s="734"/>
      <c r="CE24" s="734"/>
      <c r="CF24" s="734"/>
      <c r="CG24" s="734"/>
      <c r="CH24" s="734"/>
      <c r="CI24" s="734"/>
      <c r="CJ24" s="734"/>
      <c r="CK24" s="734"/>
      <c r="CL24" s="734"/>
      <c r="CM24" s="734"/>
      <c r="CN24" s="734"/>
      <c r="CO24" s="734"/>
      <c r="CP24" s="734"/>
      <c r="CQ24" s="734"/>
      <c r="CR24" s="734"/>
      <c r="CS24" s="734"/>
      <c r="CT24" s="734"/>
      <c r="CU24" s="734"/>
      <c r="CV24" s="734"/>
      <c r="CW24" s="734"/>
      <c r="CX24" s="734"/>
      <c r="CY24" s="734"/>
      <c r="CZ24" s="734"/>
      <c r="DA24" s="734"/>
      <c r="DB24" s="734"/>
      <c r="DC24" s="734"/>
      <c r="DD24" s="734"/>
      <c r="DE24" s="734"/>
      <c r="DF24" s="734"/>
      <c r="DG24" s="734"/>
      <c r="DH24" s="734"/>
      <c r="DI24" s="734"/>
      <c r="DJ24" s="734"/>
      <c r="DK24" s="734"/>
      <c r="DL24" s="734"/>
      <c r="DM24" s="734"/>
      <c r="DN24" s="734"/>
      <c r="DO24" s="734"/>
      <c r="DP24" s="734"/>
      <c r="DQ24" s="734"/>
      <c r="DR24" s="734"/>
      <c r="DS24" s="734"/>
      <c r="DT24" s="734"/>
      <c r="DU24" s="734"/>
      <c r="DV24" s="734"/>
      <c r="DW24" s="734"/>
      <c r="DX24" s="734"/>
      <c r="DY24" s="734"/>
      <c r="DZ24" s="734"/>
      <c r="EA24" s="734"/>
      <c r="EB24" s="734"/>
      <c r="EC24" s="734"/>
      <c r="ED24" s="734"/>
      <c r="EE24" s="734"/>
      <c r="EF24" s="734"/>
      <c r="EG24" s="734"/>
      <c r="EH24" s="734"/>
      <c r="EI24" s="734"/>
      <c r="EJ24" s="734"/>
      <c r="EK24" s="734"/>
      <c r="EL24" s="734"/>
      <c r="EM24" s="734"/>
      <c r="EN24" s="734"/>
      <c r="EO24" s="734"/>
      <c r="EP24" s="734"/>
      <c r="EQ24" s="734"/>
      <c r="ER24" s="734"/>
      <c r="ES24" s="734"/>
      <c r="ET24" s="734"/>
      <c r="EU24" s="734"/>
      <c r="EV24" s="734"/>
      <c r="EW24" s="734"/>
      <c r="EX24" s="734"/>
      <c r="EY24" s="734"/>
      <c r="EZ24" s="734"/>
      <c r="FA24" s="734"/>
      <c r="FB24" s="734"/>
      <c r="FC24" s="734"/>
      <c r="FD24" s="734"/>
      <c r="FE24" s="734"/>
      <c r="FF24" s="734"/>
      <c r="FG24" s="734"/>
      <c r="FH24" s="734"/>
      <c r="FI24" s="734"/>
      <c r="FJ24" s="734"/>
      <c r="FK24" s="734"/>
      <c r="FL24" s="734"/>
      <c r="FM24" s="734"/>
      <c r="FN24" s="734"/>
      <c r="FO24" s="734"/>
      <c r="FP24" s="734"/>
      <c r="FQ24" s="734"/>
      <c r="FR24" s="734"/>
      <c r="FS24" s="734"/>
      <c r="FT24" s="734"/>
      <c r="FU24" s="734"/>
      <c r="FV24" s="734"/>
      <c r="FW24" s="734"/>
      <c r="FX24" s="734"/>
      <c r="FY24" s="734"/>
      <c r="FZ24" s="734"/>
      <c r="GA24" s="734"/>
      <c r="GB24" s="734"/>
      <c r="GC24" s="734"/>
      <c r="GD24" s="734"/>
      <c r="GE24" s="734"/>
      <c r="GF24" s="734"/>
      <c r="GG24" s="734"/>
      <c r="GH24" s="734"/>
      <c r="GI24" s="734"/>
      <c r="GJ24" s="734"/>
      <c r="GK24" s="734"/>
      <c r="GL24" s="734"/>
      <c r="GM24" s="734"/>
      <c r="GN24" s="734"/>
      <c r="GO24" s="734"/>
      <c r="GP24" s="734"/>
      <c r="GQ24" s="734"/>
      <c r="GR24" s="734"/>
      <c r="GS24" s="734"/>
      <c r="GT24" s="734"/>
      <c r="GU24" s="734"/>
      <c r="GV24" s="734"/>
      <c r="GW24" s="734"/>
      <c r="GX24" s="734"/>
      <c r="GY24" s="734"/>
      <c r="GZ24" s="734"/>
      <c r="HA24" s="734"/>
      <c r="HB24" s="734"/>
      <c r="HC24" s="734"/>
      <c r="HD24" s="734"/>
      <c r="HE24" s="734"/>
      <c r="HF24" s="734"/>
      <c r="HG24" s="734"/>
      <c r="HH24" s="734"/>
      <c r="HI24" s="734"/>
      <c r="HJ24" s="734"/>
      <c r="HK24" s="734"/>
      <c r="HL24" s="734"/>
      <c r="HM24" s="734"/>
      <c r="HN24" s="734"/>
      <c r="HO24" s="734"/>
      <c r="HP24" s="734"/>
      <c r="HQ24" s="734"/>
      <c r="HR24" s="734"/>
      <c r="HS24" s="734"/>
      <c r="HT24" s="734"/>
      <c r="HU24" s="734"/>
      <c r="HV24" s="734"/>
      <c r="HW24" s="734"/>
      <c r="HX24" s="734"/>
      <c r="HY24" s="734"/>
      <c r="HZ24" s="734"/>
      <c r="IA24" s="734"/>
      <c r="IB24" s="734"/>
      <c r="IC24" s="734"/>
      <c r="ID24" s="734"/>
      <c r="IE24" s="734"/>
      <c r="IF24" s="734"/>
      <c r="IG24" s="734"/>
      <c r="IH24" s="734"/>
      <c r="II24" s="734"/>
      <c r="IJ24" s="734"/>
      <c r="IK24" s="734"/>
      <c r="IL24" s="734"/>
      <c r="IM24" s="734"/>
      <c r="IN24" s="734"/>
      <c r="IO24" s="734"/>
      <c r="IP24" s="734"/>
      <c r="IQ24" s="734"/>
      <c r="IR24" s="734"/>
      <c r="IS24" s="734"/>
      <c r="IT24" s="734"/>
      <c r="IU24" s="734"/>
    </row>
    <row r="25" s="680" customFormat="1" ht="36" customHeight="1" spans="1:255">
      <c r="A25" s="733"/>
      <c r="B25" s="733"/>
      <c r="C25" s="717" t="s">
        <v>13</v>
      </c>
      <c r="D25" s="718">
        <v>46312</v>
      </c>
      <c r="E25" s="719" t="str">
        <f t="shared" si="0"/>
        <v>18天</v>
      </c>
      <c r="F25" s="718">
        <v>46330</v>
      </c>
      <c r="G25" s="720" t="s">
        <v>14</v>
      </c>
      <c r="H25" s="730" t="s">
        <v>19</v>
      </c>
      <c r="I25" s="720" t="s">
        <v>47</v>
      </c>
      <c r="J25" s="731" t="s">
        <v>57</v>
      </c>
      <c r="AD25" s="734"/>
      <c r="AE25" s="734"/>
      <c r="AF25" s="734"/>
      <c r="AG25" s="734"/>
      <c r="AH25" s="734"/>
      <c r="AI25" s="734"/>
      <c r="AJ25" s="734"/>
      <c r="AK25" s="734"/>
      <c r="AL25" s="734"/>
      <c r="AM25" s="734"/>
      <c r="AN25" s="734"/>
      <c r="AO25" s="734"/>
      <c r="AP25" s="734"/>
      <c r="AQ25" s="734"/>
      <c r="AR25" s="734"/>
      <c r="AS25" s="734"/>
      <c r="AT25" s="734"/>
      <c r="AU25" s="734"/>
      <c r="AV25" s="734"/>
      <c r="AW25" s="734"/>
      <c r="AX25" s="734"/>
      <c r="AY25" s="734"/>
      <c r="AZ25" s="734"/>
      <c r="BA25" s="734"/>
      <c r="BB25" s="734"/>
      <c r="BC25" s="734"/>
      <c r="BD25" s="734"/>
      <c r="BE25" s="734"/>
      <c r="BF25" s="734"/>
      <c r="BG25" s="734"/>
      <c r="BH25" s="734"/>
      <c r="BI25" s="734"/>
      <c r="BJ25" s="734"/>
      <c r="BK25" s="734"/>
      <c r="BL25" s="734"/>
      <c r="BM25" s="734"/>
      <c r="BN25" s="734"/>
      <c r="BO25" s="734"/>
      <c r="BP25" s="734"/>
      <c r="BQ25" s="734"/>
      <c r="BR25" s="734"/>
      <c r="BS25" s="734"/>
      <c r="BT25" s="734"/>
      <c r="BU25" s="734"/>
      <c r="BV25" s="734"/>
      <c r="BW25" s="734"/>
      <c r="BX25" s="734"/>
      <c r="BY25" s="734"/>
      <c r="BZ25" s="734"/>
      <c r="CA25" s="734"/>
      <c r="CB25" s="734"/>
      <c r="CC25" s="734"/>
      <c r="CD25" s="734"/>
      <c r="CE25" s="734"/>
      <c r="CF25" s="734"/>
      <c r="CG25" s="734"/>
      <c r="CH25" s="734"/>
      <c r="CI25" s="734"/>
      <c r="CJ25" s="734"/>
      <c r="CK25" s="734"/>
      <c r="CL25" s="734"/>
      <c r="CM25" s="734"/>
      <c r="CN25" s="734"/>
      <c r="CO25" s="734"/>
      <c r="CP25" s="734"/>
      <c r="CQ25" s="734"/>
      <c r="CR25" s="734"/>
      <c r="CS25" s="734"/>
      <c r="CT25" s="734"/>
      <c r="CU25" s="734"/>
      <c r="CV25" s="734"/>
      <c r="CW25" s="734"/>
      <c r="CX25" s="734"/>
      <c r="CY25" s="734"/>
      <c r="CZ25" s="734"/>
      <c r="DA25" s="734"/>
      <c r="DB25" s="734"/>
      <c r="DC25" s="734"/>
      <c r="DD25" s="734"/>
      <c r="DE25" s="734"/>
      <c r="DF25" s="734"/>
      <c r="DG25" s="734"/>
      <c r="DH25" s="734"/>
      <c r="DI25" s="734"/>
      <c r="DJ25" s="734"/>
      <c r="DK25" s="734"/>
      <c r="DL25" s="734"/>
      <c r="DM25" s="734"/>
      <c r="DN25" s="734"/>
      <c r="DO25" s="734"/>
      <c r="DP25" s="734"/>
      <c r="DQ25" s="734"/>
      <c r="DR25" s="734"/>
      <c r="DS25" s="734"/>
      <c r="DT25" s="734"/>
      <c r="DU25" s="734"/>
      <c r="DV25" s="734"/>
      <c r="DW25" s="734"/>
      <c r="DX25" s="734"/>
      <c r="DY25" s="734"/>
      <c r="DZ25" s="734"/>
      <c r="EA25" s="734"/>
      <c r="EB25" s="734"/>
      <c r="EC25" s="734"/>
      <c r="ED25" s="734"/>
      <c r="EE25" s="734"/>
      <c r="EF25" s="734"/>
      <c r="EG25" s="734"/>
      <c r="EH25" s="734"/>
      <c r="EI25" s="734"/>
      <c r="EJ25" s="734"/>
      <c r="EK25" s="734"/>
      <c r="EL25" s="734"/>
      <c r="EM25" s="734"/>
      <c r="EN25" s="734"/>
      <c r="EO25" s="734"/>
      <c r="EP25" s="734"/>
      <c r="EQ25" s="734"/>
      <c r="ER25" s="734"/>
      <c r="ES25" s="734"/>
      <c r="ET25" s="734"/>
      <c r="EU25" s="734"/>
      <c r="EV25" s="734"/>
      <c r="EW25" s="734"/>
      <c r="EX25" s="734"/>
      <c r="EY25" s="734"/>
      <c r="EZ25" s="734"/>
      <c r="FA25" s="734"/>
      <c r="FB25" s="734"/>
      <c r="FC25" s="734"/>
      <c r="FD25" s="734"/>
      <c r="FE25" s="734"/>
      <c r="FF25" s="734"/>
      <c r="FG25" s="734"/>
      <c r="FH25" s="734"/>
      <c r="FI25" s="734"/>
      <c r="FJ25" s="734"/>
      <c r="FK25" s="734"/>
      <c r="FL25" s="734"/>
      <c r="FM25" s="734"/>
      <c r="FN25" s="734"/>
      <c r="FO25" s="734"/>
      <c r="FP25" s="734"/>
      <c r="FQ25" s="734"/>
      <c r="FR25" s="734"/>
      <c r="FS25" s="734"/>
      <c r="FT25" s="734"/>
      <c r="FU25" s="734"/>
      <c r="FV25" s="734"/>
      <c r="FW25" s="734"/>
      <c r="FX25" s="734"/>
      <c r="FY25" s="734"/>
      <c r="FZ25" s="734"/>
      <c r="GA25" s="734"/>
      <c r="GB25" s="734"/>
      <c r="GC25" s="734"/>
      <c r="GD25" s="734"/>
      <c r="GE25" s="734"/>
      <c r="GF25" s="734"/>
      <c r="GG25" s="734"/>
      <c r="GH25" s="734"/>
      <c r="GI25" s="734"/>
      <c r="GJ25" s="734"/>
      <c r="GK25" s="734"/>
      <c r="GL25" s="734"/>
      <c r="GM25" s="734"/>
      <c r="GN25" s="734"/>
      <c r="GO25" s="734"/>
      <c r="GP25" s="734"/>
      <c r="GQ25" s="734"/>
      <c r="GR25" s="734"/>
      <c r="GS25" s="734"/>
      <c r="GT25" s="734"/>
      <c r="GU25" s="734"/>
      <c r="GV25" s="734"/>
      <c r="GW25" s="734"/>
      <c r="GX25" s="734"/>
      <c r="GY25" s="734"/>
      <c r="GZ25" s="734"/>
      <c r="HA25" s="734"/>
      <c r="HB25" s="734"/>
      <c r="HC25" s="734"/>
      <c r="HD25" s="734"/>
      <c r="HE25" s="734"/>
      <c r="HF25" s="734"/>
      <c r="HG25" s="734"/>
      <c r="HH25" s="734"/>
      <c r="HI25" s="734"/>
      <c r="HJ25" s="734"/>
      <c r="HK25" s="734"/>
      <c r="HL25" s="734"/>
      <c r="HM25" s="734"/>
      <c r="HN25" s="734"/>
      <c r="HO25" s="734"/>
      <c r="HP25" s="734"/>
      <c r="HQ25" s="734"/>
      <c r="HR25" s="734"/>
      <c r="HS25" s="734"/>
      <c r="HT25" s="734"/>
      <c r="HU25" s="734"/>
      <c r="HV25" s="734"/>
      <c r="HW25" s="734"/>
      <c r="HX25" s="734"/>
      <c r="HY25" s="734"/>
      <c r="HZ25" s="734"/>
      <c r="IA25" s="734"/>
      <c r="IB25" s="734"/>
      <c r="IC25" s="734"/>
      <c r="ID25" s="734"/>
      <c r="IE25" s="734"/>
      <c r="IF25" s="734"/>
      <c r="IG25" s="734"/>
      <c r="IH25" s="734"/>
      <c r="II25" s="734"/>
      <c r="IJ25" s="734"/>
      <c r="IK25" s="734"/>
      <c r="IL25" s="734"/>
      <c r="IM25" s="734"/>
      <c r="IN25" s="734"/>
      <c r="IO25" s="734"/>
      <c r="IP25" s="734"/>
      <c r="IQ25" s="734"/>
      <c r="IR25" s="734"/>
      <c r="IS25" s="734"/>
      <c r="IT25" s="734"/>
      <c r="IU25" s="734"/>
    </row>
    <row r="26" s="680" customFormat="1" ht="36" customHeight="1" spans="1:255">
      <c r="A26" s="733"/>
      <c r="B26" s="733"/>
      <c r="C26" s="717" t="s">
        <v>13</v>
      </c>
      <c r="D26" s="718">
        <v>46315</v>
      </c>
      <c r="E26" s="719" t="str">
        <f t="shared" si="0"/>
        <v>13天</v>
      </c>
      <c r="F26" s="718">
        <v>46328</v>
      </c>
      <c r="G26" s="720" t="s">
        <v>14</v>
      </c>
      <c r="H26" s="720" t="s">
        <v>15</v>
      </c>
      <c r="I26" s="720" t="s">
        <v>44</v>
      </c>
      <c r="J26" s="731" t="s">
        <v>58</v>
      </c>
      <c r="AD26" s="734"/>
      <c r="AE26" s="734"/>
      <c r="AF26" s="734"/>
      <c r="AG26" s="734"/>
      <c r="AH26" s="734"/>
      <c r="AI26" s="734"/>
      <c r="AJ26" s="734"/>
      <c r="AK26" s="734"/>
      <c r="AL26" s="734"/>
      <c r="AM26" s="734"/>
      <c r="AN26" s="734"/>
      <c r="AO26" s="734"/>
      <c r="AP26" s="734"/>
      <c r="AQ26" s="734"/>
      <c r="AR26" s="734"/>
      <c r="AS26" s="734"/>
      <c r="AT26" s="734"/>
      <c r="AU26" s="734"/>
      <c r="AV26" s="734"/>
      <c r="AW26" s="734"/>
      <c r="AX26" s="734"/>
      <c r="AY26" s="734"/>
      <c r="AZ26" s="734"/>
      <c r="BA26" s="734"/>
      <c r="BB26" s="734"/>
      <c r="BC26" s="734"/>
      <c r="BD26" s="734"/>
      <c r="BE26" s="734"/>
      <c r="BF26" s="734"/>
      <c r="BG26" s="734"/>
      <c r="BH26" s="734"/>
      <c r="BI26" s="734"/>
      <c r="BJ26" s="734"/>
      <c r="BK26" s="734"/>
      <c r="BL26" s="734"/>
      <c r="BM26" s="734"/>
      <c r="BN26" s="734"/>
      <c r="BO26" s="734"/>
      <c r="BP26" s="734"/>
      <c r="BQ26" s="734"/>
      <c r="BR26" s="734"/>
      <c r="BS26" s="734"/>
      <c r="BT26" s="734"/>
      <c r="BU26" s="734"/>
      <c r="BV26" s="734"/>
      <c r="BW26" s="734"/>
      <c r="BX26" s="734"/>
      <c r="BY26" s="734"/>
      <c r="BZ26" s="734"/>
      <c r="CA26" s="734"/>
      <c r="CB26" s="734"/>
      <c r="CC26" s="734"/>
      <c r="CD26" s="734"/>
      <c r="CE26" s="734"/>
      <c r="CF26" s="734"/>
      <c r="CG26" s="734"/>
      <c r="CH26" s="734"/>
      <c r="CI26" s="734"/>
      <c r="CJ26" s="734"/>
      <c r="CK26" s="734"/>
      <c r="CL26" s="734"/>
      <c r="CM26" s="734"/>
      <c r="CN26" s="734"/>
      <c r="CO26" s="734"/>
      <c r="CP26" s="734"/>
      <c r="CQ26" s="734"/>
      <c r="CR26" s="734"/>
      <c r="CS26" s="734"/>
      <c r="CT26" s="734"/>
      <c r="CU26" s="734"/>
      <c r="CV26" s="734"/>
      <c r="CW26" s="734"/>
      <c r="CX26" s="734"/>
      <c r="CY26" s="734"/>
      <c r="CZ26" s="734"/>
      <c r="DA26" s="734"/>
      <c r="DB26" s="734"/>
      <c r="DC26" s="734"/>
      <c r="DD26" s="734"/>
      <c r="DE26" s="734"/>
      <c r="DF26" s="734"/>
      <c r="DG26" s="734"/>
      <c r="DH26" s="734"/>
      <c r="DI26" s="734"/>
      <c r="DJ26" s="734"/>
      <c r="DK26" s="734"/>
      <c r="DL26" s="734"/>
      <c r="DM26" s="734"/>
      <c r="DN26" s="734"/>
      <c r="DO26" s="734"/>
      <c r="DP26" s="734"/>
      <c r="DQ26" s="734"/>
      <c r="DR26" s="734"/>
      <c r="DS26" s="734"/>
      <c r="DT26" s="734"/>
      <c r="DU26" s="734"/>
      <c r="DV26" s="734"/>
      <c r="DW26" s="734"/>
      <c r="DX26" s="734"/>
      <c r="DY26" s="734"/>
      <c r="DZ26" s="734"/>
      <c r="EA26" s="734"/>
      <c r="EB26" s="734"/>
      <c r="EC26" s="734"/>
      <c r="ED26" s="734"/>
      <c r="EE26" s="734"/>
      <c r="EF26" s="734"/>
      <c r="EG26" s="734"/>
      <c r="EH26" s="734"/>
      <c r="EI26" s="734"/>
      <c r="EJ26" s="734"/>
      <c r="EK26" s="734"/>
      <c r="EL26" s="734"/>
      <c r="EM26" s="734"/>
      <c r="EN26" s="734"/>
      <c r="EO26" s="734"/>
      <c r="EP26" s="734"/>
      <c r="EQ26" s="734"/>
      <c r="ER26" s="734"/>
      <c r="ES26" s="734"/>
      <c r="ET26" s="734"/>
      <c r="EU26" s="734"/>
      <c r="EV26" s="734"/>
      <c r="EW26" s="734"/>
      <c r="EX26" s="734"/>
      <c r="EY26" s="734"/>
      <c r="EZ26" s="734"/>
      <c r="FA26" s="734"/>
      <c r="FB26" s="734"/>
      <c r="FC26" s="734"/>
      <c r="FD26" s="734"/>
      <c r="FE26" s="734"/>
      <c r="FF26" s="734"/>
      <c r="FG26" s="734"/>
      <c r="FH26" s="734"/>
      <c r="FI26" s="734"/>
      <c r="FJ26" s="734"/>
      <c r="FK26" s="734"/>
      <c r="FL26" s="734"/>
      <c r="FM26" s="734"/>
      <c r="FN26" s="734"/>
      <c r="FO26" s="734"/>
      <c r="FP26" s="734"/>
      <c r="FQ26" s="734"/>
      <c r="FR26" s="734"/>
      <c r="FS26" s="734"/>
      <c r="FT26" s="734"/>
      <c r="FU26" s="734"/>
      <c r="FV26" s="734"/>
      <c r="FW26" s="734"/>
      <c r="FX26" s="734"/>
      <c r="FY26" s="734"/>
      <c r="FZ26" s="734"/>
      <c r="GA26" s="734"/>
      <c r="GB26" s="734"/>
      <c r="GC26" s="734"/>
      <c r="GD26" s="734"/>
      <c r="GE26" s="734"/>
      <c r="GF26" s="734"/>
      <c r="GG26" s="734"/>
      <c r="GH26" s="734"/>
      <c r="GI26" s="734"/>
      <c r="GJ26" s="734"/>
      <c r="GK26" s="734"/>
      <c r="GL26" s="734"/>
      <c r="GM26" s="734"/>
      <c r="GN26" s="734"/>
      <c r="GO26" s="734"/>
      <c r="GP26" s="734"/>
      <c r="GQ26" s="734"/>
      <c r="GR26" s="734"/>
      <c r="GS26" s="734"/>
      <c r="GT26" s="734"/>
      <c r="GU26" s="734"/>
      <c r="GV26" s="734"/>
      <c r="GW26" s="734"/>
      <c r="GX26" s="734"/>
      <c r="GY26" s="734"/>
      <c r="GZ26" s="734"/>
      <c r="HA26" s="734"/>
      <c r="HB26" s="734"/>
      <c r="HC26" s="734"/>
      <c r="HD26" s="734"/>
      <c r="HE26" s="734"/>
      <c r="HF26" s="734"/>
      <c r="HG26" s="734"/>
      <c r="HH26" s="734"/>
      <c r="HI26" s="734"/>
      <c r="HJ26" s="734"/>
      <c r="HK26" s="734"/>
      <c r="HL26" s="734"/>
      <c r="HM26" s="734"/>
      <c r="HN26" s="734"/>
      <c r="HO26" s="734"/>
      <c r="HP26" s="734"/>
      <c r="HQ26" s="734"/>
      <c r="HR26" s="734"/>
      <c r="HS26" s="734"/>
      <c r="HT26" s="734"/>
      <c r="HU26" s="734"/>
      <c r="HV26" s="734"/>
      <c r="HW26" s="734"/>
      <c r="HX26" s="734"/>
      <c r="HY26" s="734"/>
      <c r="HZ26" s="734"/>
      <c r="IA26" s="734"/>
      <c r="IB26" s="734"/>
      <c r="IC26" s="734"/>
      <c r="ID26" s="734"/>
      <c r="IE26" s="734"/>
      <c r="IF26" s="734"/>
      <c r="IG26" s="734"/>
      <c r="IH26" s="734"/>
      <c r="II26" s="734"/>
      <c r="IJ26" s="734"/>
      <c r="IK26" s="734"/>
      <c r="IL26" s="734"/>
      <c r="IM26" s="734"/>
      <c r="IN26" s="734"/>
      <c r="IO26" s="734"/>
      <c r="IP26" s="734"/>
      <c r="IQ26" s="734"/>
      <c r="IR26" s="734"/>
      <c r="IS26" s="734"/>
      <c r="IT26" s="734"/>
      <c r="IU26" s="734"/>
    </row>
    <row r="27" s="680" customFormat="1" ht="38" customHeight="1" spans="1:255">
      <c r="A27" s="735" t="s">
        <v>59</v>
      </c>
      <c r="B27" s="736" t="s">
        <v>12</v>
      </c>
      <c r="C27" s="709" t="s">
        <v>13</v>
      </c>
      <c r="D27" s="710">
        <v>46310</v>
      </c>
      <c r="E27" s="711" t="str">
        <f t="shared" si="0"/>
        <v>38天</v>
      </c>
      <c r="F27" s="710">
        <v>46348</v>
      </c>
      <c r="G27" s="725" t="s">
        <v>23</v>
      </c>
      <c r="H27" s="725" t="s">
        <v>60</v>
      </c>
      <c r="I27" s="725" t="s">
        <v>44</v>
      </c>
      <c r="J27" s="737" t="s">
        <v>61</v>
      </c>
      <c r="AD27" s="734"/>
      <c r="AE27" s="734"/>
      <c r="AF27" s="734"/>
      <c r="AG27" s="734"/>
      <c r="AH27" s="734"/>
      <c r="AI27" s="734"/>
      <c r="AJ27" s="734"/>
      <c r="AK27" s="734"/>
      <c r="AL27" s="734"/>
      <c r="AM27" s="734"/>
      <c r="AN27" s="734"/>
      <c r="AO27" s="734"/>
      <c r="AP27" s="734"/>
      <c r="AQ27" s="734"/>
      <c r="AR27" s="734"/>
      <c r="AS27" s="734"/>
      <c r="AT27" s="734"/>
      <c r="AU27" s="734"/>
      <c r="AV27" s="734"/>
      <c r="AW27" s="734"/>
      <c r="AX27" s="734"/>
      <c r="AY27" s="734"/>
      <c r="AZ27" s="734"/>
      <c r="BA27" s="734"/>
      <c r="BB27" s="734"/>
      <c r="BC27" s="734"/>
      <c r="BD27" s="734"/>
      <c r="BE27" s="734"/>
      <c r="BF27" s="734"/>
      <c r="BG27" s="734"/>
      <c r="BH27" s="734"/>
      <c r="BI27" s="734"/>
      <c r="BJ27" s="734"/>
      <c r="BK27" s="734"/>
      <c r="BL27" s="734"/>
      <c r="BM27" s="734"/>
      <c r="BN27" s="734"/>
      <c r="BO27" s="734"/>
      <c r="BP27" s="734"/>
      <c r="BQ27" s="734"/>
      <c r="BR27" s="734"/>
      <c r="BS27" s="734"/>
      <c r="BT27" s="734"/>
      <c r="BU27" s="734"/>
      <c r="BV27" s="734"/>
      <c r="BW27" s="734"/>
      <c r="BX27" s="734"/>
      <c r="BY27" s="734"/>
      <c r="BZ27" s="734"/>
      <c r="CA27" s="734"/>
      <c r="CB27" s="734"/>
      <c r="CC27" s="734"/>
      <c r="CD27" s="734"/>
      <c r="CE27" s="734"/>
      <c r="CF27" s="734"/>
      <c r="CG27" s="734"/>
      <c r="CH27" s="734"/>
      <c r="CI27" s="734"/>
      <c r="CJ27" s="734"/>
      <c r="CK27" s="734"/>
      <c r="CL27" s="734"/>
      <c r="CM27" s="734"/>
      <c r="CN27" s="734"/>
      <c r="CO27" s="734"/>
      <c r="CP27" s="734"/>
      <c r="CQ27" s="734"/>
      <c r="CR27" s="734"/>
      <c r="CS27" s="734"/>
      <c r="CT27" s="734"/>
      <c r="CU27" s="734"/>
      <c r="CV27" s="734"/>
      <c r="CW27" s="734"/>
      <c r="CX27" s="734"/>
      <c r="CY27" s="734"/>
      <c r="CZ27" s="734"/>
      <c r="DA27" s="734"/>
      <c r="DB27" s="734"/>
      <c r="DC27" s="734"/>
      <c r="DD27" s="734"/>
      <c r="DE27" s="734"/>
      <c r="DF27" s="734"/>
      <c r="DG27" s="734"/>
      <c r="DH27" s="734"/>
      <c r="DI27" s="734"/>
      <c r="DJ27" s="734"/>
      <c r="DK27" s="734"/>
      <c r="DL27" s="734"/>
      <c r="DM27" s="734"/>
      <c r="DN27" s="734"/>
      <c r="DO27" s="734"/>
      <c r="DP27" s="734"/>
      <c r="DQ27" s="734"/>
      <c r="DR27" s="734"/>
      <c r="DS27" s="734"/>
      <c r="DT27" s="734"/>
      <c r="DU27" s="734"/>
      <c r="DV27" s="734"/>
      <c r="DW27" s="734"/>
      <c r="DX27" s="734"/>
      <c r="DY27" s="734"/>
      <c r="DZ27" s="734"/>
      <c r="EA27" s="734"/>
      <c r="EB27" s="734"/>
      <c r="EC27" s="734"/>
      <c r="ED27" s="734"/>
      <c r="EE27" s="734"/>
      <c r="EF27" s="734"/>
      <c r="EG27" s="734"/>
      <c r="EH27" s="734"/>
      <c r="EI27" s="734"/>
      <c r="EJ27" s="734"/>
      <c r="EK27" s="734"/>
      <c r="EL27" s="734"/>
      <c r="EM27" s="734"/>
      <c r="EN27" s="734"/>
      <c r="EO27" s="734"/>
      <c r="EP27" s="734"/>
      <c r="EQ27" s="734"/>
      <c r="ER27" s="734"/>
      <c r="ES27" s="734"/>
      <c r="ET27" s="734"/>
      <c r="EU27" s="734"/>
      <c r="EV27" s="734"/>
      <c r="EW27" s="734"/>
      <c r="EX27" s="734"/>
      <c r="EY27" s="734"/>
      <c r="EZ27" s="734"/>
      <c r="FA27" s="734"/>
      <c r="FB27" s="734"/>
      <c r="FC27" s="734"/>
      <c r="FD27" s="734"/>
      <c r="FE27" s="734"/>
      <c r="FF27" s="734"/>
      <c r="FG27" s="734"/>
      <c r="FH27" s="734"/>
      <c r="FI27" s="734"/>
      <c r="FJ27" s="734"/>
      <c r="FK27" s="734"/>
      <c r="FL27" s="734"/>
      <c r="FM27" s="734"/>
      <c r="FN27" s="734"/>
      <c r="FO27" s="734"/>
      <c r="FP27" s="734"/>
      <c r="FQ27" s="734"/>
      <c r="FR27" s="734"/>
      <c r="FS27" s="734"/>
      <c r="FT27" s="734"/>
      <c r="FU27" s="734"/>
      <c r="FV27" s="734"/>
      <c r="FW27" s="734"/>
      <c r="FX27" s="734"/>
      <c r="FY27" s="734"/>
      <c r="FZ27" s="734"/>
      <c r="GA27" s="734"/>
      <c r="GB27" s="734"/>
      <c r="GC27" s="734"/>
      <c r="GD27" s="734"/>
      <c r="GE27" s="734"/>
      <c r="GF27" s="734"/>
      <c r="GG27" s="734"/>
      <c r="GH27" s="734"/>
      <c r="GI27" s="734"/>
      <c r="GJ27" s="734"/>
      <c r="GK27" s="734"/>
      <c r="GL27" s="734"/>
      <c r="GM27" s="734"/>
      <c r="GN27" s="734"/>
      <c r="GO27" s="734"/>
      <c r="GP27" s="734"/>
      <c r="GQ27" s="734"/>
      <c r="GR27" s="734"/>
      <c r="GS27" s="734"/>
      <c r="GT27" s="734"/>
      <c r="GU27" s="734"/>
      <c r="GV27" s="734"/>
      <c r="GW27" s="734"/>
      <c r="GX27" s="734"/>
      <c r="GY27" s="734"/>
      <c r="GZ27" s="734"/>
      <c r="HA27" s="734"/>
      <c r="HB27" s="734"/>
      <c r="HC27" s="734"/>
      <c r="HD27" s="734"/>
      <c r="HE27" s="734"/>
      <c r="HF27" s="734"/>
      <c r="HG27" s="734"/>
      <c r="HH27" s="734"/>
      <c r="HI27" s="734"/>
      <c r="HJ27" s="734"/>
      <c r="HK27" s="734"/>
      <c r="HL27" s="734"/>
      <c r="HM27" s="734"/>
      <c r="HN27" s="734"/>
      <c r="HO27" s="734"/>
      <c r="HP27" s="734"/>
      <c r="HQ27" s="734"/>
      <c r="HR27" s="734"/>
      <c r="HS27" s="734"/>
      <c r="HT27" s="734"/>
      <c r="HU27" s="734"/>
      <c r="HV27" s="734"/>
      <c r="HW27" s="734"/>
      <c r="HX27" s="734"/>
      <c r="HY27" s="734"/>
      <c r="HZ27" s="734"/>
      <c r="IA27" s="734"/>
      <c r="IB27" s="734"/>
      <c r="IC27" s="734"/>
      <c r="ID27" s="734"/>
      <c r="IE27" s="734"/>
      <c r="IF27" s="734"/>
      <c r="IG27" s="734"/>
      <c r="IH27" s="734"/>
      <c r="II27" s="734"/>
      <c r="IJ27" s="734"/>
      <c r="IK27" s="734"/>
      <c r="IL27" s="734"/>
      <c r="IM27" s="734"/>
      <c r="IN27" s="734"/>
      <c r="IO27" s="734"/>
      <c r="IP27" s="734"/>
      <c r="IQ27" s="734"/>
      <c r="IR27" s="734"/>
      <c r="IS27" s="734"/>
      <c r="IT27" s="734"/>
      <c r="IU27" s="734"/>
    </row>
    <row r="28" s="680" customFormat="1" ht="38" customHeight="1" spans="1:255">
      <c r="A28" s="738"/>
      <c r="B28" s="729"/>
      <c r="C28" s="709" t="s">
        <v>13</v>
      </c>
      <c r="D28" s="710">
        <v>46312</v>
      </c>
      <c r="E28" s="711" t="str">
        <f t="shared" si="0"/>
        <v>29天</v>
      </c>
      <c r="F28" s="710">
        <v>46341</v>
      </c>
      <c r="G28" s="725" t="s">
        <v>30</v>
      </c>
      <c r="H28" s="725" t="s">
        <v>60</v>
      </c>
      <c r="I28" s="725" t="s">
        <v>55</v>
      </c>
      <c r="J28" s="737" t="s">
        <v>62</v>
      </c>
      <c r="AD28" s="734"/>
      <c r="AE28" s="734"/>
      <c r="AF28" s="734"/>
      <c r="AG28" s="734"/>
      <c r="AH28" s="734"/>
      <c r="AI28" s="734"/>
      <c r="AJ28" s="734"/>
      <c r="AK28" s="734"/>
      <c r="AL28" s="734"/>
      <c r="AM28" s="734"/>
      <c r="AN28" s="734"/>
      <c r="AO28" s="734"/>
      <c r="AP28" s="734"/>
      <c r="AQ28" s="734"/>
      <c r="AR28" s="734"/>
      <c r="AS28" s="734"/>
      <c r="AT28" s="734"/>
      <c r="AU28" s="734"/>
      <c r="AV28" s="734"/>
      <c r="AW28" s="734"/>
      <c r="AX28" s="734"/>
      <c r="AY28" s="734"/>
      <c r="AZ28" s="734"/>
      <c r="BA28" s="734"/>
      <c r="BB28" s="734"/>
      <c r="BC28" s="734"/>
      <c r="BD28" s="734"/>
      <c r="BE28" s="734"/>
      <c r="BF28" s="734"/>
      <c r="BG28" s="734"/>
      <c r="BH28" s="734"/>
      <c r="BI28" s="734"/>
      <c r="BJ28" s="734"/>
      <c r="BK28" s="734"/>
      <c r="BL28" s="734"/>
      <c r="BM28" s="734"/>
      <c r="BN28" s="734"/>
      <c r="BO28" s="734"/>
      <c r="BP28" s="734"/>
      <c r="BQ28" s="734"/>
      <c r="BR28" s="734"/>
      <c r="BS28" s="734"/>
      <c r="BT28" s="734"/>
      <c r="BU28" s="734"/>
      <c r="BV28" s="734"/>
      <c r="BW28" s="734"/>
      <c r="BX28" s="734"/>
      <c r="BY28" s="734"/>
      <c r="BZ28" s="734"/>
      <c r="CA28" s="734"/>
      <c r="CB28" s="734"/>
      <c r="CC28" s="734"/>
      <c r="CD28" s="734"/>
      <c r="CE28" s="734"/>
      <c r="CF28" s="734"/>
      <c r="CG28" s="734"/>
      <c r="CH28" s="734"/>
      <c r="CI28" s="734"/>
      <c r="CJ28" s="734"/>
      <c r="CK28" s="734"/>
      <c r="CL28" s="734"/>
      <c r="CM28" s="734"/>
      <c r="CN28" s="734"/>
      <c r="CO28" s="734"/>
      <c r="CP28" s="734"/>
      <c r="CQ28" s="734"/>
      <c r="CR28" s="734"/>
      <c r="CS28" s="734"/>
      <c r="CT28" s="734"/>
      <c r="CU28" s="734"/>
      <c r="CV28" s="734"/>
      <c r="CW28" s="734"/>
      <c r="CX28" s="734"/>
      <c r="CY28" s="734"/>
      <c r="CZ28" s="734"/>
      <c r="DA28" s="734"/>
      <c r="DB28" s="734"/>
      <c r="DC28" s="734"/>
      <c r="DD28" s="734"/>
      <c r="DE28" s="734"/>
      <c r="DF28" s="734"/>
      <c r="DG28" s="734"/>
      <c r="DH28" s="734"/>
      <c r="DI28" s="734"/>
      <c r="DJ28" s="734"/>
      <c r="DK28" s="734"/>
      <c r="DL28" s="734"/>
      <c r="DM28" s="734"/>
      <c r="DN28" s="734"/>
      <c r="DO28" s="734"/>
      <c r="DP28" s="734"/>
      <c r="DQ28" s="734"/>
      <c r="DR28" s="734"/>
      <c r="DS28" s="734"/>
      <c r="DT28" s="734"/>
      <c r="DU28" s="734"/>
      <c r="DV28" s="734"/>
      <c r="DW28" s="734"/>
      <c r="DX28" s="734"/>
      <c r="DY28" s="734"/>
      <c r="DZ28" s="734"/>
      <c r="EA28" s="734"/>
      <c r="EB28" s="734"/>
      <c r="EC28" s="734"/>
      <c r="ED28" s="734"/>
      <c r="EE28" s="734"/>
      <c r="EF28" s="734"/>
      <c r="EG28" s="734"/>
      <c r="EH28" s="734"/>
      <c r="EI28" s="734"/>
      <c r="EJ28" s="734"/>
      <c r="EK28" s="734"/>
      <c r="EL28" s="734"/>
      <c r="EM28" s="734"/>
      <c r="EN28" s="734"/>
      <c r="EO28" s="734"/>
      <c r="EP28" s="734"/>
      <c r="EQ28" s="734"/>
      <c r="ER28" s="734"/>
      <c r="ES28" s="734"/>
      <c r="ET28" s="734"/>
      <c r="EU28" s="734"/>
      <c r="EV28" s="734"/>
      <c r="EW28" s="734"/>
      <c r="EX28" s="734"/>
      <c r="EY28" s="734"/>
      <c r="EZ28" s="734"/>
      <c r="FA28" s="734"/>
      <c r="FB28" s="734"/>
      <c r="FC28" s="734"/>
      <c r="FD28" s="734"/>
      <c r="FE28" s="734"/>
      <c r="FF28" s="734"/>
      <c r="FG28" s="734"/>
      <c r="FH28" s="734"/>
      <c r="FI28" s="734"/>
      <c r="FJ28" s="734"/>
      <c r="FK28" s="734"/>
      <c r="FL28" s="734"/>
      <c r="FM28" s="734"/>
      <c r="FN28" s="734"/>
      <c r="FO28" s="734"/>
      <c r="FP28" s="734"/>
      <c r="FQ28" s="734"/>
      <c r="FR28" s="734"/>
      <c r="FS28" s="734"/>
      <c r="FT28" s="734"/>
      <c r="FU28" s="734"/>
      <c r="FV28" s="734"/>
      <c r="FW28" s="734"/>
      <c r="FX28" s="734"/>
      <c r="FY28" s="734"/>
      <c r="FZ28" s="734"/>
      <c r="GA28" s="734"/>
      <c r="GB28" s="734"/>
      <c r="GC28" s="734"/>
      <c r="GD28" s="734"/>
      <c r="GE28" s="734"/>
      <c r="GF28" s="734"/>
      <c r="GG28" s="734"/>
      <c r="GH28" s="734"/>
      <c r="GI28" s="734"/>
      <c r="GJ28" s="734"/>
      <c r="GK28" s="734"/>
      <c r="GL28" s="734"/>
      <c r="GM28" s="734"/>
      <c r="GN28" s="734"/>
      <c r="GO28" s="734"/>
      <c r="GP28" s="734"/>
      <c r="GQ28" s="734"/>
      <c r="GR28" s="734"/>
      <c r="GS28" s="734"/>
      <c r="GT28" s="734"/>
      <c r="GU28" s="734"/>
      <c r="GV28" s="734"/>
      <c r="GW28" s="734"/>
      <c r="GX28" s="734"/>
      <c r="GY28" s="734"/>
      <c r="GZ28" s="734"/>
      <c r="HA28" s="734"/>
      <c r="HB28" s="734"/>
      <c r="HC28" s="734"/>
      <c r="HD28" s="734"/>
      <c r="HE28" s="734"/>
      <c r="HF28" s="734"/>
      <c r="HG28" s="734"/>
      <c r="HH28" s="734"/>
      <c r="HI28" s="734"/>
      <c r="HJ28" s="734"/>
      <c r="HK28" s="734"/>
      <c r="HL28" s="734"/>
      <c r="HM28" s="734"/>
      <c r="HN28" s="734"/>
      <c r="HO28" s="734"/>
      <c r="HP28" s="734"/>
      <c r="HQ28" s="734"/>
      <c r="HR28" s="734"/>
      <c r="HS28" s="734"/>
      <c r="HT28" s="734"/>
      <c r="HU28" s="734"/>
      <c r="HV28" s="734"/>
      <c r="HW28" s="734"/>
      <c r="HX28" s="734"/>
      <c r="HY28" s="734"/>
      <c r="HZ28" s="734"/>
      <c r="IA28" s="734"/>
      <c r="IB28" s="734"/>
      <c r="IC28" s="734"/>
      <c r="ID28" s="734"/>
      <c r="IE28" s="734"/>
      <c r="IF28" s="734"/>
      <c r="IG28" s="734"/>
      <c r="IH28" s="734"/>
      <c r="II28" s="734"/>
      <c r="IJ28" s="734"/>
      <c r="IK28" s="734"/>
      <c r="IL28" s="734"/>
      <c r="IM28" s="734"/>
      <c r="IN28" s="734"/>
      <c r="IO28" s="734"/>
      <c r="IP28" s="734"/>
      <c r="IQ28" s="734"/>
      <c r="IR28" s="734"/>
      <c r="IS28" s="734"/>
      <c r="IT28" s="734"/>
      <c r="IU28" s="734"/>
    </row>
    <row r="29" s="680" customFormat="1" ht="38" customHeight="1" spans="1:255">
      <c r="A29" s="738"/>
      <c r="B29" s="729"/>
      <c r="C29" s="709" t="s">
        <v>13</v>
      </c>
      <c r="D29" s="710">
        <v>46310</v>
      </c>
      <c r="E29" s="711" t="str">
        <f t="shared" si="0"/>
        <v>27天</v>
      </c>
      <c r="F29" s="710">
        <v>46337</v>
      </c>
      <c r="G29" s="725" t="s">
        <v>14</v>
      </c>
      <c r="H29" s="725" t="s">
        <v>60</v>
      </c>
      <c r="I29" s="725" t="s">
        <v>44</v>
      </c>
      <c r="J29" s="737" t="s">
        <v>63</v>
      </c>
      <c r="AD29" s="734"/>
      <c r="AE29" s="734"/>
      <c r="AF29" s="734"/>
      <c r="AG29" s="734"/>
      <c r="AH29" s="734"/>
      <c r="AI29" s="734"/>
      <c r="AJ29" s="734"/>
      <c r="AK29" s="734"/>
      <c r="AL29" s="734"/>
      <c r="AM29" s="734"/>
      <c r="AN29" s="734"/>
      <c r="AO29" s="734"/>
      <c r="AP29" s="734"/>
      <c r="AQ29" s="734"/>
      <c r="AR29" s="734"/>
      <c r="AS29" s="734"/>
      <c r="AT29" s="734"/>
      <c r="AU29" s="734"/>
      <c r="AV29" s="734"/>
      <c r="AW29" s="734"/>
      <c r="AX29" s="734"/>
      <c r="AY29" s="734"/>
      <c r="AZ29" s="734"/>
      <c r="BA29" s="734"/>
      <c r="BB29" s="734"/>
      <c r="BC29" s="734"/>
      <c r="BD29" s="734"/>
      <c r="BE29" s="734"/>
      <c r="BF29" s="734"/>
      <c r="BG29" s="734"/>
      <c r="BH29" s="734"/>
      <c r="BI29" s="734"/>
      <c r="BJ29" s="734"/>
      <c r="BK29" s="734"/>
      <c r="BL29" s="734"/>
      <c r="BM29" s="734"/>
      <c r="BN29" s="734"/>
      <c r="BO29" s="734"/>
      <c r="BP29" s="734"/>
      <c r="BQ29" s="734"/>
      <c r="BR29" s="734"/>
      <c r="BS29" s="734"/>
      <c r="BT29" s="734"/>
      <c r="BU29" s="734"/>
      <c r="BV29" s="734"/>
      <c r="BW29" s="734"/>
      <c r="BX29" s="734"/>
      <c r="BY29" s="734"/>
      <c r="BZ29" s="734"/>
      <c r="CA29" s="734"/>
      <c r="CB29" s="734"/>
      <c r="CC29" s="734"/>
      <c r="CD29" s="734"/>
      <c r="CE29" s="734"/>
      <c r="CF29" s="734"/>
      <c r="CG29" s="734"/>
      <c r="CH29" s="734"/>
      <c r="CI29" s="734"/>
      <c r="CJ29" s="734"/>
      <c r="CK29" s="734"/>
      <c r="CL29" s="734"/>
      <c r="CM29" s="734"/>
      <c r="CN29" s="734"/>
      <c r="CO29" s="734"/>
      <c r="CP29" s="734"/>
      <c r="CQ29" s="734"/>
      <c r="CR29" s="734"/>
      <c r="CS29" s="734"/>
      <c r="CT29" s="734"/>
      <c r="CU29" s="734"/>
      <c r="CV29" s="734"/>
      <c r="CW29" s="734"/>
      <c r="CX29" s="734"/>
      <c r="CY29" s="734"/>
      <c r="CZ29" s="734"/>
      <c r="DA29" s="734"/>
      <c r="DB29" s="734"/>
      <c r="DC29" s="734"/>
      <c r="DD29" s="734"/>
      <c r="DE29" s="734"/>
      <c r="DF29" s="734"/>
      <c r="DG29" s="734"/>
      <c r="DH29" s="734"/>
      <c r="DI29" s="734"/>
      <c r="DJ29" s="734"/>
      <c r="DK29" s="734"/>
      <c r="DL29" s="734"/>
      <c r="DM29" s="734"/>
      <c r="DN29" s="734"/>
      <c r="DO29" s="734"/>
      <c r="DP29" s="734"/>
      <c r="DQ29" s="734"/>
      <c r="DR29" s="734"/>
      <c r="DS29" s="734"/>
      <c r="DT29" s="734"/>
      <c r="DU29" s="734"/>
      <c r="DV29" s="734"/>
      <c r="DW29" s="734"/>
      <c r="DX29" s="734"/>
      <c r="DY29" s="734"/>
      <c r="DZ29" s="734"/>
      <c r="EA29" s="734"/>
      <c r="EB29" s="734"/>
      <c r="EC29" s="734"/>
      <c r="ED29" s="734"/>
      <c r="EE29" s="734"/>
      <c r="EF29" s="734"/>
      <c r="EG29" s="734"/>
      <c r="EH29" s="734"/>
      <c r="EI29" s="734"/>
      <c r="EJ29" s="734"/>
      <c r="EK29" s="734"/>
      <c r="EL29" s="734"/>
      <c r="EM29" s="734"/>
      <c r="EN29" s="734"/>
      <c r="EO29" s="734"/>
      <c r="EP29" s="734"/>
      <c r="EQ29" s="734"/>
      <c r="ER29" s="734"/>
      <c r="ES29" s="734"/>
      <c r="ET29" s="734"/>
      <c r="EU29" s="734"/>
      <c r="EV29" s="734"/>
      <c r="EW29" s="734"/>
      <c r="EX29" s="734"/>
      <c r="EY29" s="734"/>
      <c r="EZ29" s="734"/>
      <c r="FA29" s="734"/>
      <c r="FB29" s="734"/>
      <c r="FC29" s="734"/>
      <c r="FD29" s="734"/>
      <c r="FE29" s="734"/>
      <c r="FF29" s="734"/>
      <c r="FG29" s="734"/>
      <c r="FH29" s="734"/>
      <c r="FI29" s="734"/>
      <c r="FJ29" s="734"/>
      <c r="FK29" s="734"/>
      <c r="FL29" s="734"/>
      <c r="FM29" s="734"/>
      <c r="FN29" s="734"/>
      <c r="FO29" s="734"/>
      <c r="FP29" s="734"/>
      <c r="FQ29" s="734"/>
      <c r="FR29" s="734"/>
      <c r="FS29" s="734"/>
      <c r="FT29" s="734"/>
      <c r="FU29" s="734"/>
      <c r="FV29" s="734"/>
      <c r="FW29" s="734"/>
      <c r="FX29" s="734"/>
      <c r="FY29" s="734"/>
      <c r="FZ29" s="734"/>
      <c r="GA29" s="734"/>
      <c r="GB29" s="734"/>
      <c r="GC29" s="734"/>
      <c r="GD29" s="734"/>
      <c r="GE29" s="734"/>
      <c r="GF29" s="734"/>
      <c r="GG29" s="734"/>
      <c r="GH29" s="734"/>
      <c r="GI29" s="734"/>
      <c r="GJ29" s="734"/>
      <c r="GK29" s="734"/>
      <c r="GL29" s="734"/>
      <c r="GM29" s="734"/>
      <c r="GN29" s="734"/>
      <c r="GO29" s="734"/>
      <c r="GP29" s="734"/>
      <c r="GQ29" s="734"/>
      <c r="GR29" s="734"/>
      <c r="GS29" s="734"/>
      <c r="GT29" s="734"/>
      <c r="GU29" s="734"/>
      <c r="GV29" s="734"/>
      <c r="GW29" s="734"/>
      <c r="GX29" s="734"/>
      <c r="GY29" s="734"/>
      <c r="GZ29" s="734"/>
      <c r="HA29" s="734"/>
      <c r="HB29" s="734"/>
      <c r="HC29" s="734"/>
      <c r="HD29" s="734"/>
      <c r="HE29" s="734"/>
      <c r="HF29" s="734"/>
      <c r="HG29" s="734"/>
      <c r="HH29" s="734"/>
      <c r="HI29" s="734"/>
      <c r="HJ29" s="734"/>
      <c r="HK29" s="734"/>
      <c r="HL29" s="734"/>
      <c r="HM29" s="734"/>
      <c r="HN29" s="734"/>
      <c r="HO29" s="734"/>
      <c r="HP29" s="734"/>
      <c r="HQ29" s="734"/>
      <c r="HR29" s="734"/>
      <c r="HS29" s="734"/>
      <c r="HT29" s="734"/>
      <c r="HU29" s="734"/>
      <c r="HV29" s="734"/>
      <c r="HW29" s="734"/>
      <c r="HX29" s="734"/>
      <c r="HY29" s="734"/>
      <c r="HZ29" s="734"/>
      <c r="IA29" s="734"/>
      <c r="IB29" s="734"/>
      <c r="IC29" s="734"/>
      <c r="ID29" s="734"/>
      <c r="IE29" s="734"/>
      <c r="IF29" s="734"/>
      <c r="IG29" s="734"/>
      <c r="IH29" s="734"/>
      <c r="II29" s="734"/>
      <c r="IJ29" s="734"/>
      <c r="IK29" s="734"/>
      <c r="IL29" s="734"/>
      <c r="IM29" s="734"/>
      <c r="IN29" s="734"/>
      <c r="IO29" s="734"/>
      <c r="IP29" s="734"/>
      <c r="IQ29" s="734"/>
      <c r="IR29" s="734"/>
      <c r="IS29" s="734"/>
      <c r="IT29" s="734"/>
      <c r="IU29" s="734"/>
    </row>
    <row r="30" s="680" customFormat="1" ht="38" customHeight="1" spans="1:255">
      <c r="A30" s="738"/>
      <c r="B30" s="729"/>
      <c r="C30" s="709" t="s">
        <v>13</v>
      </c>
      <c r="D30" s="710">
        <v>46314</v>
      </c>
      <c r="E30" s="711" t="str">
        <f t="shared" si="0"/>
        <v>27天</v>
      </c>
      <c r="F30" s="710">
        <v>46341</v>
      </c>
      <c r="G30" s="725" t="s">
        <v>14</v>
      </c>
      <c r="H30" s="725" t="s">
        <v>60</v>
      </c>
      <c r="I30" s="725" t="s">
        <v>55</v>
      </c>
      <c r="J30" s="737" t="s">
        <v>62</v>
      </c>
      <c r="AD30" s="734"/>
      <c r="AE30" s="734"/>
      <c r="AF30" s="734"/>
      <c r="AG30" s="734"/>
      <c r="AH30" s="734"/>
      <c r="AI30" s="734"/>
      <c r="AJ30" s="734"/>
      <c r="AK30" s="734"/>
      <c r="AL30" s="734"/>
      <c r="AM30" s="734"/>
      <c r="AN30" s="734"/>
      <c r="AO30" s="734"/>
      <c r="AP30" s="734"/>
      <c r="AQ30" s="734"/>
      <c r="AR30" s="734"/>
      <c r="AS30" s="734"/>
      <c r="AT30" s="734"/>
      <c r="AU30" s="734"/>
      <c r="AV30" s="734"/>
      <c r="AW30" s="734"/>
      <c r="AX30" s="734"/>
      <c r="AY30" s="734"/>
      <c r="AZ30" s="734"/>
      <c r="BA30" s="734"/>
      <c r="BB30" s="734"/>
      <c r="BC30" s="734"/>
      <c r="BD30" s="734"/>
      <c r="BE30" s="734"/>
      <c r="BF30" s="734"/>
      <c r="BG30" s="734"/>
      <c r="BH30" s="734"/>
      <c r="BI30" s="734"/>
      <c r="BJ30" s="734"/>
      <c r="BK30" s="734"/>
      <c r="BL30" s="734"/>
      <c r="BM30" s="734"/>
      <c r="BN30" s="734"/>
      <c r="BO30" s="734"/>
      <c r="BP30" s="734"/>
      <c r="BQ30" s="734"/>
      <c r="BR30" s="734"/>
      <c r="BS30" s="734"/>
      <c r="BT30" s="734"/>
      <c r="BU30" s="734"/>
      <c r="BV30" s="734"/>
      <c r="BW30" s="734"/>
      <c r="BX30" s="734"/>
      <c r="BY30" s="734"/>
      <c r="BZ30" s="734"/>
      <c r="CA30" s="734"/>
      <c r="CB30" s="734"/>
      <c r="CC30" s="734"/>
      <c r="CD30" s="734"/>
      <c r="CE30" s="734"/>
      <c r="CF30" s="734"/>
      <c r="CG30" s="734"/>
      <c r="CH30" s="734"/>
      <c r="CI30" s="734"/>
      <c r="CJ30" s="734"/>
      <c r="CK30" s="734"/>
      <c r="CL30" s="734"/>
      <c r="CM30" s="734"/>
      <c r="CN30" s="734"/>
      <c r="CO30" s="734"/>
      <c r="CP30" s="734"/>
      <c r="CQ30" s="734"/>
      <c r="CR30" s="734"/>
      <c r="CS30" s="734"/>
      <c r="CT30" s="734"/>
      <c r="CU30" s="734"/>
      <c r="CV30" s="734"/>
      <c r="CW30" s="734"/>
      <c r="CX30" s="734"/>
      <c r="CY30" s="734"/>
      <c r="CZ30" s="734"/>
      <c r="DA30" s="734"/>
      <c r="DB30" s="734"/>
      <c r="DC30" s="734"/>
      <c r="DD30" s="734"/>
      <c r="DE30" s="734"/>
      <c r="DF30" s="734"/>
      <c r="DG30" s="734"/>
      <c r="DH30" s="734"/>
      <c r="DI30" s="734"/>
      <c r="DJ30" s="734"/>
      <c r="DK30" s="734"/>
      <c r="DL30" s="734"/>
      <c r="DM30" s="734"/>
      <c r="DN30" s="734"/>
      <c r="DO30" s="734"/>
      <c r="DP30" s="734"/>
      <c r="DQ30" s="734"/>
      <c r="DR30" s="734"/>
      <c r="DS30" s="734"/>
      <c r="DT30" s="734"/>
      <c r="DU30" s="734"/>
      <c r="DV30" s="734"/>
      <c r="DW30" s="734"/>
      <c r="DX30" s="734"/>
      <c r="DY30" s="734"/>
      <c r="DZ30" s="734"/>
      <c r="EA30" s="734"/>
      <c r="EB30" s="734"/>
      <c r="EC30" s="734"/>
      <c r="ED30" s="734"/>
      <c r="EE30" s="734"/>
      <c r="EF30" s="734"/>
      <c r="EG30" s="734"/>
      <c r="EH30" s="734"/>
      <c r="EI30" s="734"/>
      <c r="EJ30" s="734"/>
      <c r="EK30" s="734"/>
      <c r="EL30" s="734"/>
      <c r="EM30" s="734"/>
      <c r="EN30" s="734"/>
      <c r="EO30" s="734"/>
      <c r="EP30" s="734"/>
      <c r="EQ30" s="734"/>
      <c r="ER30" s="734"/>
      <c r="ES30" s="734"/>
      <c r="ET30" s="734"/>
      <c r="EU30" s="734"/>
      <c r="EV30" s="734"/>
      <c r="EW30" s="734"/>
      <c r="EX30" s="734"/>
      <c r="EY30" s="734"/>
      <c r="EZ30" s="734"/>
      <c r="FA30" s="734"/>
      <c r="FB30" s="734"/>
      <c r="FC30" s="734"/>
      <c r="FD30" s="734"/>
      <c r="FE30" s="734"/>
      <c r="FF30" s="734"/>
      <c r="FG30" s="734"/>
      <c r="FH30" s="734"/>
      <c r="FI30" s="734"/>
      <c r="FJ30" s="734"/>
      <c r="FK30" s="734"/>
      <c r="FL30" s="734"/>
      <c r="FM30" s="734"/>
      <c r="FN30" s="734"/>
      <c r="FO30" s="734"/>
      <c r="FP30" s="734"/>
      <c r="FQ30" s="734"/>
      <c r="FR30" s="734"/>
      <c r="FS30" s="734"/>
      <c r="FT30" s="734"/>
      <c r="FU30" s="734"/>
      <c r="FV30" s="734"/>
      <c r="FW30" s="734"/>
      <c r="FX30" s="734"/>
      <c r="FY30" s="734"/>
      <c r="FZ30" s="734"/>
      <c r="GA30" s="734"/>
      <c r="GB30" s="734"/>
      <c r="GC30" s="734"/>
      <c r="GD30" s="734"/>
      <c r="GE30" s="734"/>
      <c r="GF30" s="734"/>
      <c r="GG30" s="734"/>
      <c r="GH30" s="734"/>
      <c r="GI30" s="734"/>
      <c r="GJ30" s="734"/>
      <c r="GK30" s="734"/>
      <c r="GL30" s="734"/>
      <c r="GM30" s="734"/>
      <c r="GN30" s="734"/>
      <c r="GO30" s="734"/>
      <c r="GP30" s="734"/>
      <c r="GQ30" s="734"/>
      <c r="GR30" s="734"/>
      <c r="GS30" s="734"/>
      <c r="GT30" s="734"/>
      <c r="GU30" s="734"/>
      <c r="GV30" s="734"/>
      <c r="GW30" s="734"/>
      <c r="GX30" s="734"/>
      <c r="GY30" s="734"/>
      <c r="GZ30" s="734"/>
      <c r="HA30" s="734"/>
      <c r="HB30" s="734"/>
      <c r="HC30" s="734"/>
      <c r="HD30" s="734"/>
      <c r="HE30" s="734"/>
      <c r="HF30" s="734"/>
      <c r="HG30" s="734"/>
      <c r="HH30" s="734"/>
      <c r="HI30" s="734"/>
      <c r="HJ30" s="734"/>
      <c r="HK30" s="734"/>
      <c r="HL30" s="734"/>
      <c r="HM30" s="734"/>
      <c r="HN30" s="734"/>
      <c r="HO30" s="734"/>
      <c r="HP30" s="734"/>
      <c r="HQ30" s="734"/>
      <c r="HR30" s="734"/>
      <c r="HS30" s="734"/>
      <c r="HT30" s="734"/>
      <c r="HU30" s="734"/>
      <c r="HV30" s="734"/>
      <c r="HW30" s="734"/>
      <c r="HX30" s="734"/>
      <c r="HY30" s="734"/>
      <c r="HZ30" s="734"/>
      <c r="IA30" s="734"/>
      <c r="IB30" s="734"/>
      <c r="IC30" s="734"/>
      <c r="ID30" s="734"/>
      <c r="IE30" s="734"/>
      <c r="IF30" s="734"/>
      <c r="IG30" s="734"/>
      <c r="IH30" s="734"/>
      <c r="II30" s="734"/>
      <c r="IJ30" s="734"/>
      <c r="IK30" s="734"/>
      <c r="IL30" s="734"/>
      <c r="IM30" s="734"/>
      <c r="IN30" s="734"/>
      <c r="IO30" s="734"/>
      <c r="IP30" s="734"/>
      <c r="IQ30" s="734"/>
      <c r="IR30" s="734"/>
      <c r="IS30" s="734"/>
      <c r="IT30" s="734"/>
      <c r="IU30" s="734"/>
    </row>
    <row r="31" s="680" customFormat="1" ht="38" customHeight="1" spans="1:255">
      <c r="A31" s="733" t="s">
        <v>64</v>
      </c>
      <c r="B31" s="739" t="s">
        <v>12</v>
      </c>
      <c r="C31" s="717" t="s">
        <v>13</v>
      </c>
      <c r="D31" s="718">
        <v>46311</v>
      </c>
      <c r="E31" s="740" t="str">
        <f t="shared" si="0"/>
        <v>35天</v>
      </c>
      <c r="F31" s="718">
        <v>46346</v>
      </c>
      <c r="G31" s="730" t="s">
        <v>23</v>
      </c>
      <c r="H31" s="730" t="s">
        <v>60</v>
      </c>
      <c r="I31" s="730" t="s">
        <v>24</v>
      </c>
      <c r="J31" s="741" t="s">
        <v>65</v>
      </c>
      <c r="AD31" s="732"/>
      <c r="AE31" s="732"/>
      <c r="AF31" s="732"/>
      <c r="AG31" s="732"/>
      <c r="AH31" s="732"/>
      <c r="AI31" s="732"/>
      <c r="AJ31" s="732"/>
      <c r="AK31" s="732"/>
      <c r="AL31" s="732"/>
      <c r="AM31" s="732"/>
      <c r="AN31" s="732"/>
      <c r="AO31" s="732"/>
      <c r="AP31" s="732"/>
      <c r="AQ31" s="732"/>
      <c r="AR31" s="732"/>
      <c r="AS31" s="732"/>
      <c r="AT31" s="732"/>
      <c r="AU31" s="732"/>
      <c r="AV31" s="732"/>
      <c r="AW31" s="732"/>
      <c r="AX31" s="732"/>
      <c r="AY31" s="732"/>
      <c r="AZ31" s="732"/>
      <c r="BA31" s="732"/>
      <c r="BB31" s="732"/>
      <c r="BC31" s="732"/>
      <c r="BD31" s="732"/>
      <c r="BE31" s="732"/>
      <c r="BF31" s="732"/>
      <c r="BG31" s="732"/>
      <c r="BH31" s="732"/>
      <c r="BI31" s="732"/>
      <c r="BJ31" s="732"/>
      <c r="BK31" s="732"/>
      <c r="BL31" s="732"/>
      <c r="BM31" s="732"/>
      <c r="BN31" s="732"/>
      <c r="BO31" s="732"/>
      <c r="BP31" s="732"/>
      <c r="BQ31" s="732"/>
      <c r="BR31" s="732"/>
      <c r="BS31" s="732"/>
      <c r="BT31" s="732"/>
      <c r="BU31" s="732"/>
      <c r="BV31" s="732"/>
      <c r="BW31" s="732"/>
      <c r="BX31" s="732"/>
      <c r="BY31" s="732"/>
      <c r="BZ31" s="732"/>
      <c r="CA31" s="732"/>
      <c r="CB31" s="732"/>
      <c r="CC31" s="732"/>
      <c r="CD31" s="732"/>
      <c r="CE31" s="732"/>
      <c r="CF31" s="732"/>
      <c r="CG31" s="732"/>
      <c r="CH31" s="732"/>
      <c r="CI31" s="732"/>
      <c r="CJ31" s="732"/>
      <c r="CK31" s="732"/>
      <c r="CL31" s="732"/>
      <c r="CM31" s="732"/>
      <c r="CN31" s="732"/>
      <c r="CO31" s="732"/>
      <c r="CP31" s="732"/>
      <c r="CQ31" s="732"/>
      <c r="CR31" s="732"/>
      <c r="CS31" s="732"/>
      <c r="CT31" s="732"/>
      <c r="CU31" s="732"/>
      <c r="CV31" s="732"/>
      <c r="CW31" s="732"/>
      <c r="CX31" s="732"/>
      <c r="CY31" s="732"/>
      <c r="CZ31" s="732"/>
      <c r="DA31" s="732"/>
      <c r="DB31" s="732"/>
      <c r="DC31" s="732"/>
      <c r="DD31" s="732"/>
      <c r="DE31" s="732"/>
      <c r="DF31" s="732"/>
      <c r="DG31" s="732"/>
      <c r="DH31" s="732"/>
      <c r="DI31" s="732"/>
      <c r="DJ31" s="732"/>
      <c r="DK31" s="732"/>
      <c r="DL31" s="732"/>
      <c r="DM31" s="732"/>
      <c r="DN31" s="732"/>
      <c r="DO31" s="732"/>
      <c r="DP31" s="732"/>
      <c r="DQ31" s="732"/>
      <c r="DR31" s="732"/>
      <c r="DS31" s="732"/>
      <c r="DT31" s="732"/>
      <c r="DU31" s="732"/>
      <c r="DV31" s="732"/>
      <c r="DW31" s="732"/>
      <c r="DX31" s="732"/>
      <c r="DY31" s="732"/>
      <c r="DZ31" s="732"/>
      <c r="EA31" s="732"/>
      <c r="EB31" s="732"/>
      <c r="EC31" s="732"/>
      <c r="ED31" s="732"/>
      <c r="EE31" s="732"/>
      <c r="EF31" s="732"/>
      <c r="EG31" s="732"/>
      <c r="EH31" s="732"/>
      <c r="EI31" s="732"/>
      <c r="EJ31" s="732"/>
      <c r="EK31" s="732"/>
      <c r="EL31" s="732"/>
      <c r="EM31" s="732"/>
      <c r="EN31" s="732"/>
      <c r="EO31" s="732"/>
      <c r="EP31" s="732"/>
      <c r="EQ31" s="732"/>
      <c r="ER31" s="732"/>
      <c r="ES31" s="732"/>
      <c r="ET31" s="732"/>
      <c r="EU31" s="732"/>
      <c r="EV31" s="732"/>
      <c r="EW31" s="732"/>
      <c r="EX31" s="732"/>
      <c r="EY31" s="732"/>
      <c r="EZ31" s="732"/>
      <c r="FA31" s="732"/>
      <c r="FB31" s="732"/>
      <c r="FC31" s="732"/>
      <c r="FD31" s="732"/>
      <c r="FE31" s="732"/>
      <c r="FF31" s="732"/>
      <c r="FG31" s="732"/>
      <c r="FH31" s="732"/>
      <c r="FI31" s="732"/>
      <c r="FJ31" s="732"/>
      <c r="FK31" s="732"/>
      <c r="FL31" s="732"/>
      <c r="FM31" s="732"/>
      <c r="FN31" s="732"/>
      <c r="FO31" s="732"/>
      <c r="FP31" s="732"/>
      <c r="FQ31" s="732"/>
      <c r="FR31" s="732"/>
      <c r="FS31" s="732"/>
      <c r="FT31" s="732"/>
      <c r="FU31" s="732"/>
      <c r="FV31" s="732"/>
      <c r="FW31" s="732"/>
      <c r="FX31" s="732"/>
      <c r="FY31" s="732"/>
      <c r="FZ31" s="732"/>
      <c r="GA31" s="732"/>
      <c r="GB31" s="732"/>
      <c r="GC31" s="732"/>
      <c r="GD31" s="732"/>
      <c r="GE31" s="732"/>
      <c r="GF31" s="732"/>
      <c r="GG31" s="732"/>
      <c r="GH31" s="732"/>
      <c r="GI31" s="732"/>
      <c r="GJ31" s="732"/>
      <c r="GK31" s="732"/>
      <c r="GL31" s="732"/>
      <c r="GM31" s="732"/>
      <c r="GN31" s="732"/>
      <c r="GO31" s="732"/>
      <c r="GP31" s="732"/>
      <c r="GQ31" s="732"/>
      <c r="GR31" s="732"/>
      <c r="GS31" s="732"/>
      <c r="GT31" s="732"/>
      <c r="GU31" s="732"/>
      <c r="GV31" s="732"/>
      <c r="GW31" s="732"/>
      <c r="GX31" s="732"/>
      <c r="GY31" s="732"/>
      <c r="GZ31" s="732"/>
      <c r="HA31" s="732"/>
      <c r="HB31" s="732"/>
      <c r="HC31" s="732"/>
      <c r="HD31" s="732"/>
      <c r="HE31" s="732"/>
      <c r="HF31" s="732"/>
      <c r="HG31" s="732"/>
      <c r="HH31" s="732"/>
      <c r="HI31" s="732"/>
      <c r="HJ31" s="732"/>
      <c r="HK31" s="732"/>
      <c r="HL31" s="732"/>
      <c r="HM31" s="732"/>
      <c r="HN31" s="732"/>
      <c r="HO31" s="732"/>
      <c r="HP31" s="732"/>
      <c r="HQ31" s="732"/>
      <c r="HR31" s="732"/>
      <c r="HS31" s="732"/>
      <c r="HT31" s="732"/>
      <c r="HU31" s="732"/>
      <c r="HV31" s="732"/>
      <c r="HW31" s="732"/>
      <c r="HX31" s="732"/>
      <c r="HY31" s="732"/>
      <c r="HZ31" s="732"/>
      <c r="IA31" s="732"/>
      <c r="IB31" s="732"/>
      <c r="IC31" s="732"/>
      <c r="ID31" s="732"/>
      <c r="IE31" s="732"/>
      <c r="IF31" s="732"/>
      <c r="IG31" s="732"/>
      <c r="IH31" s="732"/>
      <c r="II31" s="732"/>
      <c r="IJ31" s="732"/>
      <c r="IK31" s="732"/>
      <c r="IL31" s="732"/>
      <c r="IM31" s="732"/>
      <c r="IN31" s="732"/>
      <c r="IO31" s="732"/>
      <c r="IP31" s="732"/>
      <c r="IQ31" s="732"/>
      <c r="IR31" s="732"/>
      <c r="IS31" s="732"/>
      <c r="IT31" s="732"/>
      <c r="IU31" s="732"/>
    </row>
    <row r="32" s="680" customFormat="1" ht="38" customHeight="1" spans="1:255">
      <c r="A32" s="733"/>
      <c r="B32" s="739"/>
      <c r="C32" s="717" t="s">
        <v>13</v>
      </c>
      <c r="D32" s="718">
        <v>46312</v>
      </c>
      <c r="E32" s="740" t="str">
        <f t="shared" si="0"/>
        <v>39天</v>
      </c>
      <c r="F32" s="718">
        <v>46351</v>
      </c>
      <c r="G32" s="730" t="s">
        <v>23</v>
      </c>
      <c r="H32" s="730" t="s">
        <v>60</v>
      </c>
      <c r="I32" s="730" t="s">
        <v>20</v>
      </c>
      <c r="J32" s="741" t="s">
        <v>66</v>
      </c>
      <c r="AD32" s="732"/>
      <c r="AE32" s="732"/>
      <c r="AF32" s="732"/>
      <c r="AG32" s="732"/>
      <c r="AH32" s="732"/>
      <c r="AI32" s="732"/>
      <c r="AJ32" s="732"/>
      <c r="AK32" s="732"/>
      <c r="AL32" s="732"/>
      <c r="AM32" s="732"/>
      <c r="AN32" s="732"/>
      <c r="AO32" s="732"/>
      <c r="AP32" s="732"/>
      <c r="AQ32" s="732"/>
      <c r="AR32" s="732"/>
      <c r="AS32" s="732"/>
      <c r="AT32" s="732"/>
      <c r="AU32" s="732"/>
      <c r="AV32" s="732"/>
      <c r="AW32" s="732"/>
      <c r="AX32" s="732"/>
      <c r="AY32" s="732"/>
      <c r="AZ32" s="732"/>
      <c r="BA32" s="732"/>
      <c r="BB32" s="732"/>
      <c r="BC32" s="732"/>
      <c r="BD32" s="732"/>
      <c r="BE32" s="732"/>
      <c r="BF32" s="732"/>
      <c r="BG32" s="732"/>
      <c r="BH32" s="732"/>
      <c r="BI32" s="732"/>
      <c r="BJ32" s="732"/>
      <c r="BK32" s="732"/>
      <c r="BL32" s="732"/>
      <c r="BM32" s="732"/>
      <c r="BN32" s="732"/>
      <c r="BO32" s="732"/>
      <c r="BP32" s="732"/>
      <c r="BQ32" s="732"/>
      <c r="BR32" s="732"/>
      <c r="BS32" s="732"/>
      <c r="BT32" s="732"/>
      <c r="BU32" s="732"/>
      <c r="BV32" s="732"/>
      <c r="BW32" s="732"/>
      <c r="BX32" s="732"/>
      <c r="BY32" s="732"/>
      <c r="BZ32" s="732"/>
      <c r="CA32" s="732"/>
      <c r="CB32" s="732"/>
      <c r="CC32" s="732"/>
      <c r="CD32" s="732"/>
      <c r="CE32" s="732"/>
      <c r="CF32" s="732"/>
      <c r="CG32" s="732"/>
      <c r="CH32" s="732"/>
      <c r="CI32" s="732"/>
      <c r="CJ32" s="732"/>
      <c r="CK32" s="732"/>
      <c r="CL32" s="732"/>
      <c r="CM32" s="732"/>
      <c r="CN32" s="732"/>
      <c r="CO32" s="732"/>
      <c r="CP32" s="732"/>
      <c r="CQ32" s="732"/>
      <c r="CR32" s="732"/>
      <c r="CS32" s="732"/>
      <c r="CT32" s="732"/>
      <c r="CU32" s="732"/>
      <c r="CV32" s="732"/>
      <c r="CW32" s="732"/>
      <c r="CX32" s="732"/>
      <c r="CY32" s="732"/>
      <c r="CZ32" s="732"/>
      <c r="DA32" s="732"/>
      <c r="DB32" s="732"/>
      <c r="DC32" s="732"/>
      <c r="DD32" s="732"/>
      <c r="DE32" s="732"/>
      <c r="DF32" s="732"/>
      <c r="DG32" s="732"/>
      <c r="DH32" s="732"/>
      <c r="DI32" s="732"/>
      <c r="DJ32" s="732"/>
      <c r="DK32" s="732"/>
      <c r="DL32" s="732"/>
      <c r="DM32" s="732"/>
      <c r="DN32" s="732"/>
      <c r="DO32" s="732"/>
      <c r="DP32" s="732"/>
      <c r="DQ32" s="732"/>
      <c r="DR32" s="732"/>
      <c r="DS32" s="732"/>
      <c r="DT32" s="732"/>
      <c r="DU32" s="732"/>
      <c r="DV32" s="732"/>
      <c r="DW32" s="732"/>
      <c r="DX32" s="732"/>
      <c r="DY32" s="732"/>
      <c r="DZ32" s="732"/>
      <c r="EA32" s="732"/>
      <c r="EB32" s="732"/>
      <c r="EC32" s="732"/>
      <c r="ED32" s="732"/>
      <c r="EE32" s="732"/>
      <c r="EF32" s="732"/>
      <c r="EG32" s="732"/>
      <c r="EH32" s="732"/>
      <c r="EI32" s="732"/>
      <c r="EJ32" s="732"/>
      <c r="EK32" s="732"/>
      <c r="EL32" s="732"/>
      <c r="EM32" s="732"/>
      <c r="EN32" s="732"/>
      <c r="EO32" s="732"/>
      <c r="EP32" s="732"/>
      <c r="EQ32" s="732"/>
      <c r="ER32" s="732"/>
      <c r="ES32" s="732"/>
      <c r="ET32" s="732"/>
      <c r="EU32" s="732"/>
      <c r="EV32" s="732"/>
      <c r="EW32" s="732"/>
      <c r="EX32" s="732"/>
      <c r="EY32" s="732"/>
      <c r="EZ32" s="732"/>
      <c r="FA32" s="732"/>
      <c r="FB32" s="732"/>
      <c r="FC32" s="732"/>
      <c r="FD32" s="732"/>
      <c r="FE32" s="732"/>
      <c r="FF32" s="732"/>
      <c r="FG32" s="732"/>
      <c r="FH32" s="732"/>
      <c r="FI32" s="732"/>
      <c r="FJ32" s="732"/>
      <c r="FK32" s="732"/>
      <c r="FL32" s="732"/>
      <c r="FM32" s="732"/>
      <c r="FN32" s="732"/>
      <c r="FO32" s="732"/>
      <c r="FP32" s="732"/>
      <c r="FQ32" s="732"/>
      <c r="FR32" s="732"/>
      <c r="FS32" s="732"/>
      <c r="FT32" s="732"/>
      <c r="FU32" s="732"/>
      <c r="FV32" s="732"/>
      <c r="FW32" s="732"/>
      <c r="FX32" s="732"/>
      <c r="FY32" s="732"/>
      <c r="FZ32" s="732"/>
      <c r="GA32" s="732"/>
      <c r="GB32" s="732"/>
      <c r="GC32" s="732"/>
      <c r="GD32" s="732"/>
      <c r="GE32" s="732"/>
      <c r="GF32" s="732"/>
      <c r="GG32" s="732"/>
      <c r="GH32" s="732"/>
      <c r="GI32" s="732"/>
      <c r="GJ32" s="732"/>
      <c r="GK32" s="732"/>
      <c r="GL32" s="732"/>
      <c r="GM32" s="732"/>
      <c r="GN32" s="732"/>
      <c r="GO32" s="732"/>
      <c r="GP32" s="732"/>
      <c r="GQ32" s="732"/>
      <c r="GR32" s="732"/>
      <c r="GS32" s="732"/>
      <c r="GT32" s="732"/>
      <c r="GU32" s="732"/>
      <c r="GV32" s="732"/>
      <c r="GW32" s="732"/>
      <c r="GX32" s="732"/>
      <c r="GY32" s="732"/>
      <c r="GZ32" s="732"/>
      <c r="HA32" s="732"/>
      <c r="HB32" s="732"/>
      <c r="HC32" s="732"/>
      <c r="HD32" s="732"/>
      <c r="HE32" s="732"/>
      <c r="HF32" s="732"/>
      <c r="HG32" s="732"/>
      <c r="HH32" s="732"/>
      <c r="HI32" s="732"/>
      <c r="HJ32" s="732"/>
      <c r="HK32" s="732"/>
      <c r="HL32" s="732"/>
      <c r="HM32" s="732"/>
      <c r="HN32" s="732"/>
      <c r="HO32" s="732"/>
      <c r="HP32" s="732"/>
      <c r="HQ32" s="732"/>
      <c r="HR32" s="732"/>
      <c r="HS32" s="732"/>
      <c r="HT32" s="732"/>
      <c r="HU32" s="732"/>
      <c r="HV32" s="732"/>
      <c r="HW32" s="732"/>
      <c r="HX32" s="732"/>
      <c r="HY32" s="732"/>
      <c r="HZ32" s="732"/>
      <c r="IA32" s="732"/>
      <c r="IB32" s="732"/>
      <c r="IC32" s="732"/>
      <c r="ID32" s="732"/>
      <c r="IE32" s="732"/>
      <c r="IF32" s="732"/>
      <c r="IG32" s="732"/>
      <c r="IH32" s="732"/>
      <c r="II32" s="732"/>
      <c r="IJ32" s="732"/>
      <c r="IK32" s="732"/>
      <c r="IL32" s="732"/>
      <c r="IM32" s="732"/>
      <c r="IN32" s="732"/>
      <c r="IO32" s="732"/>
      <c r="IP32" s="732"/>
      <c r="IQ32" s="732"/>
      <c r="IR32" s="732"/>
      <c r="IS32" s="732"/>
      <c r="IT32" s="732"/>
      <c r="IU32" s="732"/>
    </row>
    <row r="33" s="680" customFormat="1" ht="38" customHeight="1" spans="1:255">
      <c r="A33" s="733"/>
      <c r="B33" s="739"/>
      <c r="C33" s="717" t="s">
        <v>13</v>
      </c>
      <c r="D33" s="718">
        <v>46312</v>
      </c>
      <c r="E33" s="740" t="str">
        <f t="shared" si="0"/>
        <v>34天</v>
      </c>
      <c r="F33" s="718">
        <v>46346</v>
      </c>
      <c r="G33" s="730" t="s">
        <v>23</v>
      </c>
      <c r="H33" s="730" t="s">
        <v>60</v>
      </c>
      <c r="I33" s="730" t="s">
        <v>34</v>
      </c>
      <c r="J33" s="741" t="s">
        <v>67</v>
      </c>
      <c r="AD33" s="732"/>
      <c r="AE33" s="732"/>
      <c r="AF33" s="732"/>
      <c r="AG33" s="732"/>
      <c r="AH33" s="732"/>
      <c r="AI33" s="732"/>
      <c r="AJ33" s="732"/>
      <c r="AK33" s="732"/>
      <c r="AL33" s="732"/>
      <c r="AM33" s="732"/>
      <c r="AN33" s="732"/>
      <c r="AO33" s="732"/>
      <c r="AP33" s="732"/>
      <c r="AQ33" s="732"/>
      <c r="AR33" s="732"/>
      <c r="AS33" s="732"/>
      <c r="AT33" s="732"/>
      <c r="AU33" s="732"/>
      <c r="AV33" s="732"/>
      <c r="AW33" s="732"/>
      <c r="AX33" s="732"/>
      <c r="AY33" s="732"/>
      <c r="AZ33" s="732"/>
      <c r="BA33" s="732"/>
      <c r="BB33" s="732"/>
      <c r="BC33" s="732"/>
      <c r="BD33" s="732"/>
      <c r="BE33" s="732"/>
      <c r="BF33" s="732"/>
      <c r="BG33" s="732"/>
      <c r="BH33" s="732"/>
      <c r="BI33" s="732"/>
      <c r="BJ33" s="732"/>
      <c r="BK33" s="732"/>
      <c r="BL33" s="732"/>
      <c r="BM33" s="732"/>
      <c r="BN33" s="732"/>
      <c r="BO33" s="732"/>
      <c r="BP33" s="732"/>
      <c r="BQ33" s="732"/>
      <c r="BR33" s="732"/>
      <c r="BS33" s="732"/>
      <c r="BT33" s="732"/>
      <c r="BU33" s="732"/>
      <c r="BV33" s="732"/>
      <c r="BW33" s="732"/>
      <c r="BX33" s="732"/>
      <c r="BY33" s="732"/>
      <c r="BZ33" s="732"/>
      <c r="CA33" s="732"/>
      <c r="CB33" s="732"/>
      <c r="CC33" s="732"/>
      <c r="CD33" s="732"/>
      <c r="CE33" s="732"/>
      <c r="CF33" s="732"/>
      <c r="CG33" s="732"/>
      <c r="CH33" s="732"/>
      <c r="CI33" s="732"/>
      <c r="CJ33" s="732"/>
      <c r="CK33" s="732"/>
      <c r="CL33" s="732"/>
      <c r="CM33" s="732"/>
      <c r="CN33" s="732"/>
      <c r="CO33" s="732"/>
      <c r="CP33" s="732"/>
      <c r="CQ33" s="732"/>
      <c r="CR33" s="732"/>
      <c r="CS33" s="732"/>
      <c r="CT33" s="732"/>
      <c r="CU33" s="732"/>
      <c r="CV33" s="732"/>
      <c r="CW33" s="732"/>
      <c r="CX33" s="732"/>
      <c r="CY33" s="732"/>
      <c r="CZ33" s="732"/>
      <c r="DA33" s="732"/>
      <c r="DB33" s="732"/>
      <c r="DC33" s="732"/>
      <c r="DD33" s="732"/>
      <c r="DE33" s="732"/>
      <c r="DF33" s="732"/>
      <c r="DG33" s="732"/>
      <c r="DH33" s="732"/>
      <c r="DI33" s="732"/>
      <c r="DJ33" s="732"/>
      <c r="DK33" s="732"/>
      <c r="DL33" s="732"/>
      <c r="DM33" s="732"/>
      <c r="DN33" s="732"/>
      <c r="DO33" s="732"/>
      <c r="DP33" s="732"/>
      <c r="DQ33" s="732"/>
      <c r="DR33" s="732"/>
      <c r="DS33" s="732"/>
      <c r="DT33" s="732"/>
      <c r="DU33" s="732"/>
      <c r="DV33" s="732"/>
      <c r="DW33" s="732"/>
      <c r="DX33" s="732"/>
      <c r="DY33" s="732"/>
      <c r="DZ33" s="732"/>
      <c r="EA33" s="732"/>
      <c r="EB33" s="732"/>
      <c r="EC33" s="732"/>
      <c r="ED33" s="732"/>
      <c r="EE33" s="732"/>
      <c r="EF33" s="732"/>
      <c r="EG33" s="732"/>
      <c r="EH33" s="732"/>
      <c r="EI33" s="732"/>
      <c r="EJ33" s="732"/>
      <c r="EK33" s="732"/>
      <c r="EL33" s="732"/>
      <c r="EM33" s="732"/>
      <c r="EN33" s="732"/>
      <c r="EO33" s="732"/>
      <c r="EP33" s="732"/>
      <c r="EQ33" s="732"/>
      <c r="ER33" s="732"/>
      <c r="ES33" s="732"/>
      <c r="ET33" s="732"/>
      <c r="EU33" s="732"/>
      <c r="EV33" s="732"/>
      <c r="EW33" s="732"/>
      <c r="EX33" s="732"/>
      <c r="EY33" s="732"/>
      <c r="EZ33" s="732"/>
      <c r="FA33" s="732"/>
      <c r="FB33" s="732"/>
      <c r="FC33" s="732"/>
      <c r="FD33" s="732"/>
      <c r="FE33" s="732"/>
      <c r="FF33" s="732"/>
      <c r="FG33" s="732"/>
      <c r="FH33" s="732"/>
      <c r="FI33" s="732"/>
      <c r="FJ33" s="732"/>
      <c r="FK33" s="732"/>
      <c r="FL33" s="732"/>
      <c r="FM33" s="732"/>
      <c r="FN33" s="732"/>
      <c r="FO33" s="732"/>
      <c r="FP33" s="732"/>
      <c r="FQ33" s="732"/>
      <c r="FR33" s="732"/>
      <c r="FS33" s="732"/>
      <c r="FT33" s="732"/>
      <c r="FU33" s="732"/>
      <c r="FV33" s="732"/>
      <c r="FW33" s="732"/>
      <c r="FX33" s="732"/>
      <c r="FY33" s="732"/>
      <c r="FZ33" s="732"/>
      <c r="GA33" s="732"/>
      <c r="GB33" s="732"/>
      <c r="GC33" s="732"/>
      <c r="GD33" s="732"/>
      <c r="GE33" s="732"/>
      <c r="GF33" s="732"/>
      <c r="GG33" s="732"/>
      <c r="GH33" s="732"/>
      <c r="GI33" s="732"/>
      <c r="GJ33" s="732"/>
      <c r="GK33" s="732"/>
      <c r="GL33" s="732"/>
      <c r="GM33" s="732"/>
      <c r="GN33" s="732"/>
      <c r="GO33" s="732"/>
      <c r="GP33" s="732"/>
      <c r="GQ33" s="732"/>
      <c r="GR33" s="732"/>
      <c r="GS33" s="732"/>
      <c r="GT33" s="732"/>
      <c r="GU33" s="732"/>
      <c r="GV33" s="732"/>
      <c r="GW33" s="732"/>
      <c r="GX33" s="732"/>
      <c r="GY33" s="732"/>
      <c r="GZ33" s="732"/>
      <c r="HA33" s="732"/>
      <c r="HB33" s="732"/>
      <c r="HC33" s="732"/>
      <c r="HD33" s="732"/>
      <c r="HE33" s="732"/>
      <c r="HF33" s="732"/>
      <c r="HG33" s="732"/>
      <c r="HH33" s="732"/>
      <c r="HI33" s="732"/>
      <c r="HJ33" s="732"/>
      <c r="HK33" s="732"/>
      <c r="HL33" s="732"/>
      <c r="HM33" s="732"/>
      <c r="HN33" s="732"/>
      <c r="HO33" s="732"/>
      <c r="HP33" s="732"/>
      <c r="HQ33" s="732"/>
      <c r="HR33" s="732"/>
      <c r="HS33" s="732"/>
      <c r="HT33" s="732"/>
      <c r="HU33" s="732"/>
      <c r="HV33" s="732"/>
      <c r="HW33" s="732"/>
      <c r="HX33" s="732"/>
      <c r="HY33" s="732"/>
      <c r="HZ33" s="732"/>
      <c r="IA33" s="732"/>
      <c r="IB33" s="732"/>
      <c r="IC33" s="732"/>
      <c r="ID33" s="732"/>
      <c r="IE33" s="732"/>
      <c r="IF33" s="732"/>
      <c r="IG33" s="732"/>
      <c r="IH33" s="732"/>
      <c r="II33" s="732"/>
      <c r="IJ33" s="732"/>
      <c r="IK33" s="732"/>
      <c r="IL33" s="732"/>
      <c r="IM33" s="732"/>
      <c r="IN33" s="732"/>
      <c r="IO33" s="732"/>
      <c r="IP33" s="732"/>
      <c r="IQ33" s="732"/>
      <c r="IR33" s="732"/>
      <c r="IS33" s="732"/>
      <c r="IT33" s="732"/>
      <c r="IU33" s="732"/>
    </row>
    <row r="34" s="680" customFormat="1" ht="38" customHeight="1" spans="1:255">
      <c r="A34" s="733"/>
      <c r="B34" s="739"/>
      <c r="C34" s="742" t="s">
        <v>68</v>
      </c>
      <c r="D34" s="718">
        <v>46315</v>
      </c>
      <c r="E34" s="740" t="str">
        <f t="shared" si="0"/>
        <v>31天</v>
      </c>
      <c r="F34" s="718">
        <v>46346</v>
      </c>
      <c r="G34" s="730" t="s">
        <v>23</v>
      </c>
      <c r="H34" s="720" t="s">
        <v>60</v>
      </c>
      <c r="I34" s="720" t="s">
        <v>38</v>
      </c>
      <c r="J34" s="721" t="s">
        <v>69</v>
      </c>
      <c r="AD34" s="732"/>
      <c r="AE34" s="732"/>
      <c r="AF34" s="732"/>
      <c r="AG34" s="732"/>
      <c r="AH34" s="732"/>
      <c r="AI34" s="732"/>
      <c r="AJ34" s="732"/>
      <c r="AK34" s="732"/>
      <c r="AL34" s="732"/>
      <c r="AM34" s="732"/>
      <c r="AN34" s="732"/>
      <c r="AO34" s="732"/>
      <c r="AP34" s="732"/>
      <c r="AQ34" s="732"/>
      <c r="AR34" s="732"/>
      <c r="AS34" s="732"/>
      <c r="AT34" s="732"/>
      <c r="AU34" s="732"/>
      <c r="AV34" s="732"/>
      <c r="AW34" s="732"/>
      <c r="AX34" s="732"/>
      <c r="AY34" s="732"/>
      <c r="AZ34" s="732"/>
      <c r="BA34" s="732"/>
      <c r="BB34" s="732"/>
      <c r="BC34" s="732"/>
      <c r="BD34" s="732"/>
      <c r="BE34" s="732"/>
      <c r="BF34" s="732"/>
      <c r="BG34" s="732"/>
      <c r="BH34" s="732"/>
      <c r="BI34" s="732"/>
      <c r="BJ34" s="732"/>
      <c r="BK34" s="732"/>
      <c r="BL34" s="732"/>
      <c r="BM34" s="732"/>
      <c r="BN34" s="732"/>
      <c r="BO34" s="732"/>
      <c r="BP34" s="732"/>
      <c r="BQ34" s="732"/>
      <c r="BR34" s="732"/>
      <c r="BS34" s="732"/>
      <c r="BT34" s="732"/>
      <c r="BU34" s="732"/>
      <c r="BV34" s="732"/>
      <c r="BW34" s="732"/>
      <c r="BX34" s="732"/>
      <c r="BY34" s="732"/>
      <c r="BZ34" s="732"/>
      <c r="CA34" s="732"/>
      <c r="CB34" s="732"/>
      <c r="CC34" s="732"/>
      <c r="CD34" s="732"/>
      <c r="CE34" s="732"/>
      <c r="CF34" s="732"/>
      <c r="CG34" s="732"/>
      <c r="CH34" s="732"/>
      <c r="CI34" s="732"/>
      <c r="CJ34" s="732"/>
      <c r="CK34" s="732"/>
      <c r="CL34" s="732"/>
      <c r="CM34" s="732"/>
      <c r="CN34" s="732"/>
      <c r="CO34" s="732"/>
      <c r="CP34" s="732"/>
      <c r="CQ34" s="732"/>
      <c r="CR34" s="732"/>
      <c r="CS34" s="732"/>
      <c r="CT34" s="732"/>
      <c r="CU34" s="732"/>
      <c r="CV34" s="732"/>
      <c r="CW34" s="732"/>
      <c r="CX34" s="732"/>
      <c r="CY34" s="732"/>
      <c r="CZ34" s="732"/>
      <c r="DA34" s="732"/>
      <c r="DB34" s="732"/>
      <c r="DC34" s="732"/>
      <c r="DD34" s="732"/>
      <c r="DE34" s="732"/>
      <c r="DF34" s="732"/>
      <c r="DG34" s="732"/>
      <c r="DH34" s="732"/>
      <c r="DI34" s="732"/>
      <c r="DJ34" s="732"/>
      <c r="DK34" s="732"/>
      <c r="DL34" s="732"/>
      <c r="DM34" s="732"/>
      <c r="DN34" s="732"/>
      <c r="DO34" s="732"/>
      <c r="DP34" s="732"/>
      <c r="DQ34" s="732"/>
      <c r="DR34" s="732"/>
      <c r="DS34" s="732"/>
      <c r="DT34" s="732"/>
      <c r="DU34" s="732"/>
      <c r="DV34" s="732"/>
      <c r="DW34" s="732"/>
      <c r="DX34" s="732"/>
      <c r="DY34" s="732"/>
      <c r="DZ34" s="732"/>
      <c r="EA34" s="732"/>
      <c r="EB34" s="732"/>
      <c r="EC34" s="732"/>
      <c r="ED34" s="732"/>
      <c r="EE34" s="732"/>
      <c r="EF34" s="732"/>
      <c r="EG34" s="732"/>
      <c r="EH34" s="732"/>
      <c r="EI34" s="732"/>
      <c r="EJ34" s="732"/>
      <c r="EK34" s="732"/>
      <c r="EL34" s="732"/>
      <c r="EM34" s="732"/>
      <c r="EN34" s="732"/>
      <c r="EO34" s="732"/>
      <c r="EP34" s="732"/>
      <c r="EQ34" s="732"/>
      <c r="ER34" s="732"/>
      <c r="ES34" s="732"/>
      <c r="ET34" s="732"/>
      <c r="EU34" s="732"/>
      <c r="EV34" s="732"/>
      <c r="EW34" s="732"/>
      <c r="EX34" s="732"/>
      <c r="EY34" s="732"/>
      <c r="EZ34" s="732"/>
      <c r="FA34" s="732"/>
      <c r="FB34" s="732"/>
      <c r="FC34" s="732"/>
      <c r="FD34" s="732"/>
      <c r="FE34" s="732"/>
      <c r="FF34" s="732"/>
      <c r="FG34" s="732"/>
      <c r="FH34" s="732"/>
      <c r="FI34" s="732"/>
      <c r="FJ34" s="732"/>
      <c r="FK34" s="732"/>
      <c r="FL34" s="732"/>
      <c r="FM34" s="732"/>
      <c r="FN34" s="732"/>
      <c r="FO34" s="732"/>
      <c r="FP34" s="732"/>
      <c r="FQ34" s="732"/>
      <c r="FR34" s="732"/>
      <c r="FS34" s="732"/>
      <c r="FT34" s="732"/>
      <c r="FU34" s="732"/>
      <c r="FV34" s="732"/>
      <c r="FW34" s="732"/>
      <c r="FX34" s="732"/>
      <c r="FY34" s="732"/>
      <c r="FZ34" s="732"/>
      <c r="GA34" s="732"/>
      <c r="GB34" s="732"/>
      <c r="GC34" s="732"/>
      <c r="GD34" s="732"/>
      <c r="GE34" s="732"/>
      <c r="GF34" s="732"/>
      <c r="GG34" s="732"/>
      <c r="GH34" s="732"/>
      <c r="GI34" s="732"/>
      <c r="GJ34" s="732"/>
      <c r="GK34" s="732"/>
      <c r="GL34" s="732"/>
      <c r="GM34" s="732"/>
      <c r="GN34" s="732"/>
      <c r="GO34" s="732"/>
      <c r="GP34" s="732"/>
      <c r="GQ34" s="732"/>
      <c r="GR34" s="732"/>
      <c r="GS34" s="732"/>
      <c r="GT34" s="732"/>
      <c r="GU34" s="732"/>
      <c r="GV34" s="732"/>
      <c r="GW34" s="732"/>
      <c r="GX34" s="732"/>
      <c r="GY34" s="732"/>
      <c r="GZ34" s="732"/>
      <c r="HA34" s="732"/>
      <c r="HB34" s="732"/>
      <c r="HC34" s="732"/>
      <c r="HD34" s="732"/>
      <c r="HE34" s="732"/>
      <c r="HF34" s="732"/>
      <c r="HG34" s="732"/>
      <c r="HH34" s="732"/>
      <c r="HI34" s="732"/>
      <c r="HJ34" s="732"/>
      <c r="HK34" s="732"/>
      <c r="HL34" s="732"/>
      <c r="HM34" s="732"/>
      <c r="HN34" s="732"/>
      <c r="HO34" s="732"/>
      <c r="HP34" s="732"/>
      <c r="HQ34" s="732"/>
      <c r="HR34" s="732"/>
      <c r="HS34" s="732"/>
      <c r="HT34" s="732"/>
      <c r="HU34" s="732"/>
      <c r="HV34" s="732"/>
      <c r="HW34" s="732"/>
      <c r="HX34" s="732"/>
      <c r="HY34" s="732"/>
      <c r="HZ34" s="732"/>
      <c r="IA34" s="732"/>
      <c r="IB34" s="732"/>
      <c r="IC34" s="732"/>
      <c r="ID34" s="732"/>
      <c r="IE34" s="732"/>
      <c r="IF34" s="732"/>
      <c r="IG34" s="732"/>
      <c r="IH34" s="732"/>
      <c r="II34" s="732"/>
      <c r="IJ34" s="732"/>
      <c r="IK34" s="732"/>
      <c r="IL34" s="732"/>
      <c r="IM34" s="732"/>
      <c r="IN34" s="732"/>
      <c r="IO34" s="732"/>
      <c r="IP34" s="732"/>
      <c r="IQ34" s="732"/>
      <c r="IR34" s="732"/>
      <c r="IS34" s="732"/>
      <c r="IT34" s="732"/>
      <c r="IU34" s="732"/>
    </row>
    <row r="35" s="680" customFormat="1" ht="38" customHeight="1" spans="1:255">
      <c r="A35" s="733"/>
      <c r="B35" s="739"/>
      <c r="C35" s="717" t="s">
        <v>13</v>
      </c>
      <c r="D35" s="718">
        <v>46311</v>
      </c>
      <c r="E35" s="740" t="str">
        <f t="shared" si="0"/>
        <v>27天</v>
      </c>
      <c r="F35" s="718">
        <v>46338</v>
      </c>
      <c r="G35" s="730" t="s">
        <v>30</v>
      </c>
      <c r="H35" s="720" t="s">
        <v>60</v>
      </c>
      <c r="I35" s="720" t="s">
        <v>36</v>
      </c>
      <c r="J35" s="721" t="s">
        <v>70</v>
      </c>
      <c r="AD35" s="732"/>
      <c r="AE35" s="732"/>
      <c r="AF35" s="732"/>
      <c r="AG35" s="732"/>
      <c r="AH35" s="732"/>
      <c r="AI35" s="732"/>
      <c r="AJ35" s="732"/>
      <c r="AK35" s="732"/>
      <c r="AL35" s="732"/>
      <c r="AM35" s="732"/>
      <c r="AN35" s="732"/>
      <c r="AO35" s="732"/>
      <c r="AP35" s="732"/>
      <c r="AQ35" s="732"/>
      <c r="AR35" s="732"/>
      <c r="AS35" s="732"/>
      <c r="AT35" s="732"/>
      <c r="AU35" s="732"/>
      <c r="AV35" s="732"/>
      <c r="AW35" s="732"/>
      <c r="AX35" s="732"/>
      <c r="AY35" s="732"/>
      <c r="AZ35" s="732"/>
      <c r="BA35" s="732"/>
      <c r="BB35" s="732"/>
      <c r="BC35" s="732"/>
      <c r="BD35" s="732"/>
      <c r="BE35" s="732"/>
      <c r="BF35" s="732"/>
      <c r="BG35" s="732"/>
      <c r="BH35" s="732"/>
      <c r="BI35" s="732"/>
      <c r="BJ35" s="732"/>
      <c r="BK35" s="732"/>
      <c r="BL35" s="732"/>
      <c r="BM35" s="732"/>
      <c r="BN35" s="732"/>
      <c r="BO35" s="732"/>
      <c r="BP35" s="732"/>
      <c r="BQ35" s="732"/>
      <c r="BR35" s="732"/>
      <c r="BS35" s="732"/>
      <c r="BT35" s="732"/>
      <c r="BU35" s="732"/>
      <c r="BV35" s="732"/>
      <c r="BW35" s="732"/>
      <c r="BX35" s="732"/>
      <c r="BY35" s="732"/>
      <c r="BZ35" s="732"/>
      <c r="CA35" s="732"/>
      <c r="CB35" s="732"/>
      <c r="CC35" s="732"/>
      <c r="CD35" s="732"/>
      <c r="CE35" s="732"/>
      <c r="CF35" s="732"/>
      <c r="CG35" s="732"/>
      <c r="CH35" s="732"/>
      <c r="CI35" s="732"/>
      <c r="CJ35" s="732"/>
      <c r="CK35" s="732"/>
      <c r="CL35" s="732"/>
      <c r="CM35" s="732"/>
      <c r="CN35" s="732"/>
      <c r="CO35" s="732"/>
      <c r="CP35" s="732"/>
      <c r="CQ35" s="732"/>
      <c r="CR35" s="732"/>
      <c r="CS35" s="732"/>
      <c r="CT35" s="732"/>
      <c r="CU35" s="732"/>
      <c r="CV35" s="732"/>
      <c r="CW35" s="732"/>
      <c r="CX35" s="732"/>
      <c r="CY35" s="732"/>
      <c r="CZ35" s="732"/>
      <c r="DA35" s="732"/>
      <c r="DB35" s="732"/>
      <c r="DC35" s="732"/>
      <c r="DD35" s="732"/>
      <c r="DE35" s="732"/>
      <c r="DF35" s="732"/>
      <c r="DG35" s="732"/>
      <c r="DH35" s="732"/>
      <c r="DI35" s="732"/>
      <c r="DJ35" s="732"/>
      <c r="DK35" s="732"/>
      <c r="DL35" s="732"/>
      <c r="DM35" s="732"/>
      <c r="DN35" s="732"/>
      <c r="DO35" s="732"/>
      <c r="DP35" s="732"/>
      <c r="DQ35" s="732"/>
      <c r="DR35" s="732"/>
      <c r="DS35" s="732"/>
      <c r="DT35" s="732"/>
      <c r="DU35" s="732"/>
      <c r="DV35" s="732"/>
      <c r="DW35" s="732"/>
      <c r="DX35" s="732"/>
      <c r="DY35" s="732"/>
      <c r="DZ35" s="732"/>
      <c r="EA35" s="732"/>
      <c r="EB35" s="732"/>
      <c r="EC35" s="732"/>
      <c r="ED35" s="732"/>
      <c r="EE35" s="732"/>
      <c r="EF35" s="732"/>
      <c r="EG35" s="732"/>
      <c r="EH35" s="732"/>
      <c r="EI35" s="732"/>
      <c r="EJ35" s="732"/>
      <c r="EK35" s="732"/>
      <c r="EL35" s="732"/>
      <c r="EM35" s="732"/>
      <c r="EN35" s="732"/>
      <c r="EO35" s="732"/>
      <c r="EP35" s="732"/>
      <c r="EQ35" s="732"/>
      <c r="ER35" s="732"/>
      <c r="ES35" s="732"/>
      <c r="ET35" s="732"/>
      <c r="EU35" s="732"/>
      <c r="EV35" s="732"/>
      <c r="EW35" s="732"/>
      <c r="EX35" s="732"/>
      <c r="EY35" s="732"/>
      <c r="EZ35" s="732"/>
      <c r="FA35" s="732"/>
      <c r="FB35" s="732"/>
      <c r="FC35" s="732"/>
      <c r="FD35" s="732"/>
      <c r="FE35" s="732"/>
      <c r="FF35" s="732"/>
      <c r="FG35" s="732"/>
      <c r="FH35" s="732"/>
      <c r="FI35" s="732"/>
      <c r="FJ35" s="732"/>
      <c r="FK35" s="732"/>
      <c r="FL35" s="732"/>
      <c r="FM35" s="732"/>
      <c r="FN35" s="732"/>
      <c r="FO35" s="732"/>
      <c r="FP35" s="732"/>
      <c r="FQ35" s="732"/>
      <c r="FR35" s="732"/>
      <c r="FS35" s="732"/>
      <c r="FT35" s="732"/>
      <c r="FU35" s="732"/>
      <c r="FV35" s="732"/>
      <c r="FW35" s="732"/>
      <c r="FX35" s="732"/>
      <c r="FY35" s="732"/>
      <c r="FZ35" s="732"/>
      <c r="GA35" s="732"/>
      <c r="GB35" s="732"/>
      <c r="GC35" s="732"/>
      <c r="GD35" s="732"/>
      <c r="GE35" s="732"/>
      <c r="GF35" s="732"/>
      <c r="GG35" s="732"/>
      <c r="GH35" s="732"/>
      <c r="GI35" s="732"/>
      <c r="GJ35" s="732"/>
      <c r="GK35" s="732"/>
      <c r="GL35" s="732"/>
      <c r="GM35" s="732"/>
      <c r="GN35" s="732"/>
      <c r="GO35" s="732"/>
      <c r="GP35" s="732"/>
      <c r="GQ35" s="732"/>
      <c r="GR35" s="732"/>
      <c r="GS35" s="732"/>
      <c r="GT35" s="732"/>
      <c r="GU35" s="732"/>
      <c r="GV35" s="732"/>
      <c r="GW35" s="732"/>
      <c r="GX35" s="732"/>
      <c r="GY35" s="732"/>
      <c r="GZ35" s="732"/>
      <c r="HA35" s="732"/>
      <c r="HB35" s="732"/>
      <c r="HC35" s="732"/>
      <c r="HD35" s="732"/>
      <c r="HE35" s="732"/>
      <c r="HF35" s="732"/>
      <c r="HG35" s="732"/>
      <c r="HH35" s="732"/>
      <c r="HI35" s="732"/>
      <c r="HJ35" s="732"/>
      <c r="HK35" s="732"/>
      <c r="HL35" s="732"/>
      <c r="HM35" s="732"/>
      <c r="HN35" s="732"/>
      <c r="HO35" s="732"/>
      <c r="HP35" s="732"/>
      <c r="HQ35" s="732"/>
      <c r="HR35" s="732"/>
      <c r="HS35" s="732"/>
      <c r="HT35" s="732"/>
      <c r="HU35" s="732"/>
      <c r="HV35" s="732"/>
      <c r="HW35" s="732"/>
      <c r="HX35" s="732"/>
      <c r="HY35" s="732"/>
      <c r="HZ35" s="732"/>
      <c r="IA35" s="732"/>
      <c r="IB35" s="732"/>
      <c r="IC35" s="732"/>
      <c r="ID35" s="732"/>
      <c r="IE35" s="732"/>
      <c r="IF35" s="732"/>
      <c r="IG35" s="732"/>
      <c r="IH35" s="732"/>
      <c r="II35" s="732"/>
      <c r="IJ35" s="732"/>
      <c r="IK35" s="732"/>
      <c r="IL35" s="732"/>
      <c r="IM35" s="732"/>
      <c r="IN35" s="732"/>
      <c r="IO35" s="732"/>
      <c r="IP35" s="732"/>
      <c r="IQ35" s="732"/>
      <c r="IR35" s="732"/>
      <c r="IS35" s="732"/>
      <c r="IT35" s="732"/>
      <c r="IU35" s="732"/>
    </row>
    <row r="36" s="680" customFormat="1" ht="38" customHeight="1" spans="1:255">
      <c r="A36" s="733"/>
      <c r="B36" s="739"/>
      <c r="C36" s="717" t="s">
        <v>13</v>
      </c>
      <c r="D36" s="718">
        <v>46314</v>
      </c>
      <c r="E36" s="740" t="str">
        <f t="shared" si="0"/>
        <v>36天</v>
      </c>
      <c r="F36" s="718">
        <v>46350</v>
      </c>
      <c r="G36" s="730" t="s">
        <v>30</v>
      </c>
      <c r="H36" s="720" t="s">
        <v>60</v>
      </c>
      <c r="I36" s="730" t="s">
        <v>34</v>
      </c>
      <c r="J36" s="721" t="s">
        <v>71</v>
      </c>
      <c r="AD36" s="732"/>
      <c r="AE36" s="732"/>
      <c r="AF36" s="732"/>
      <c r="AG36" s="732"/>
      <c r="AH36" s="732"/>
      <c r="AI36" s="732"/>
      <c r="AJ36" s="732"/>
      <c r="AK36" s="732"/>
      <c r="AL36" s="732"/>
      <c r="AM36" s="732"/>
      <c r="AN36" s="732"/>
      <c r="AO36" s="732"/>
      <c r="AP36" s="732"/>
      <c r="AQ36" s="732"/>
      <c r="AR36" s="732"/>
      <c r="AS36" s="732"/>
      <c r="AT36" s="732"/>
      <c r="AU36" s="732"/>
      <c r="AV36" s="732"/>
      <c r="AW36" s="732"/>
      <c r="AX36" s="732"/>
      <c r="AY36" s="732"/>
      <c r="AZ36" s="732"/>
      <c r="BA36" s="732"/>
      <c r="BB36" s="732"/>
      <c r="BC36" s="732"/>
      <c r="BD36" s="732"/>
      <c r="BE36" s="732"/>
      <c r="BF36" s="732"/>
      <c r="BG36" s="732"/>
      <c r="BH36" s="732"/>
      <c r="BI36" s="732"/>
      <c r="BJ36" s="732"/>
      <c r="BK36" s="732"/>
      <c r="BL36" s="732"/>
      <c r="BM36" s="732"/>
      <c r="BN36" s="732"/>
      <c r="BO36" s="732"/>
      <c r="BP36" s="732"/>
      <c r="BQ36" s="732"/>
      <c r="BR36" s="732"/>
      <c r="BS36" s="732"/>
      <c r="BT36" s="732"/>
      <c r="BU36" s="732"/>
      <c r="BV36" s="732"/>
      <c r="BW36" s="732"/>
      <c r="BX36" s="732"/>
      <c r="BY36" s="732"/>
      <c r="BZ36" s="732"/>
      <c r="CA36" s="732"/>
      <c r="CB36" s="732"/>
      <c r="CC36" s="732"/>
      <c r="CD36" s="732"/>
      <c r="CE36" s="732"/>
      <c r="CF36" s="732"/>
      <c r="CG36" s="732"/>
      <c r="CH36" s="732"/>
      <c r="CI36" s="732"/>
      <c r="CJ36" s="732"/>
      <c r="CK36" s="732"/>
      <c r="CL36" s="732"/>
      <c r="CM36" s="732"/>
      <c r="CN36" s="732"/>
      <c r="CO36" s="732"/>
      <c r="CP36" s="732"/>
      <c r="CQ36" s="732"/>
      <c r="CR36" s="732"/>
      <c r="CS36" s="732"/>
      <c r="CT36" s="732"/>
      <c r="CU36" s="732"/>
      <c r="CV36" s="732"/>
      <c r="CW36" s="732"/>
      <c r="CX36" s="732"/>
      <c r="CY36" s="732"/>
      <c r="CZ36" s="732"/>
      <c r="DA36" s="732"/>
      <c r="DB36" s="732"/>
      <c r="DC36" s="732"/>
      <c r="DD36" s="732"/>
      <c r="DE36" s="732"/>
      <c r="DF36" s="732"/>
      <c r="DG36" s="732"/>
      <c r="DH36" s="732"/>
      <c r="DI36" s="732"/>
      <c r="DJ36" s="732"/>
      <c r="DK36" s="732"/>
      <c r="DL36" s="732"/>
      <c r="DM36" s="732"/>
      <c r="DN36" s="732"/>
      <c r="DO36" s="732"/>
      <c r="DP36" s="732"/>
      <c r="DQ36" s="732"/>
      <c r="DR36" s="732"/>
      <c r="DS36" s="732"/>
      <c r="DT36" s="732"/>
      <c r="DU36" s="732"/>
      <c r="DV36" s="732"/>
      <c r="DW36" s="732"/>
      <c r="DX36" s="732"/>
      <c r="DY36" s="732"/>
      <c r="DZ36" s="732"/>
      <c r="EA36" s="732"/>
      <c r="EB36" s="732"/>
      <c r="EC36" s="732"/>
      <c r="ED36" s="732"/>
      <c r="EE36" s="732"/>
      <c r="EF36" s="732"/>
      <c r="EG36" s="732"/>
      <c r="EH36" s="732"/>
      <c r="EI36" s="732"/>
      <c r="EJ36" s="732"/>
      <c r="EK36" s="732"/>
      <c r="EL36" s="732"/>
      <c r="EM36" s="732"/>
      <c r="EN36" s="732"/>
      <c r="EO36" s="732"/>
      <c r="EP36" s="732"/>
      <c r="EQ36" s="732"/>
      <c r="ER36" s="732"/>
      <c r="ES36" s="732"/>
      <c r="ET36" s="732"/>
      <c r="EU36" s="732"/>
      <c r="EV36" s="732"/>
      <c r="EW36" s="732"/>
      <c r="EX36" s="732"/>
      <c r="EY36" s="732"/>
      <c r="EZ36" s="732"/>
      <c r="FA36" s="732"/>
      <c r="FB36" s="732"/>
      <c r="FC36" s="732"/>
      <c r="FD36" s="732"/>
      <c r="FE36" s="732"/>
      <c r="FF36" s="732"/>
      <c r="FG36" s="732"/>
      <c r="FH36" s="732"/>
      <c r="FI36" s="732"/>
      <c r="FJ36" s="732"/>
      <c r="FK36" s="732"/>
      <c r="FL36" s="732"/>
      <c r="FM36" s="732"/>
      <c r="FN36" s="732"/>
      <c r="FO36" s="732"/>
      <c r="FP36" s="732"/>
      <c r="FQ36" s="732"/>
      <c r="FR36" s="732"/>
      <c r="FS36" s="732"/>
      <c r="FT36" s="732"/>
      <c r="FU36" s="732"/>
      <c r="FV36" s="732"/>
      <c r="FW36" s="732"/>
      <c r="FX36" s="732"/>
      <c r="FY36" s="732"/>
      <c r="FZ36" s="732"/>
      <c r="GA36" s="732"/>
      <c r="GB36" s="732"/>
      <c r="GC36" s="732"/>
      <c r="GD36" s="732"/>
      <c r="GE36" s="732"/>
      <c r="GF36" s="732"/>
      <c r="GG36" s="732"/>
      <c r="GH36" s="732"/>
      <c r="GI36" s="732"/>
      <c r="GJ36" s="732"/>
      <c r="GK36" s="732"/>
      <c r="GL36" s="732"/>
      <c r="GM36" s="732"/>
      <c r="GN36" s="732"/>
      <c r="GO36" s="732"/>
      <c r="GP36" s="732"/>
      <c r="GQ36" s="732"/>
      <c r="GR36" s="732"/>
      <c r="GS36" s="732"/>
      <c r="GT36" s="732"/>
      <c r="GU36" s="732"/>
      <c r="GV36" s="732"/>
      <c r="GW36" s="732"/>
      <c r="GX36" s="732"/>
      <c r="GY36" s="732"/>
      <c r="GZ36" s="732"/>
      <c r="HA36" s="732"/>
      <c r="HB36" s="732"/>
      <c r="HC36" s="732"/>
      <c r="HD36" s="732"/>
      <c r="HE36" s="732"/>
      <c r="HF36" s="732"/>
      <c r="HG36" s="732"/>
      <c r="HH36" s="732"/>
      <c r="HI36" s="732"/>
      <c r="HJ36" s="732"/>
      <c r="HK36" s="732"/>
      <c r="HL36" s="732"/>
      <c r="HM36" s="732"/>
      <c r="HN36" s="732"/>
      <c r="HO36" s="732"/>
      <c r="HP36" s="732"/>
      <c r="HQ36" s="732"/>
      <c r="HR36" s="732"/>
      <c r="HS36" s="732"/>
      <c r="HT36" s="732"/>
      <c r="HU36" s="732"/>
      <c r="HV36" s="732"/>
      <c r="HW36" s="732"/>
      <c r="HX36" s="732"/>
      <c r="HY36" s="732"/>
      <c r="HZ36" s="732"/>
      <c r="IA36" s="732"/>
      <c r="IB36" s="732"/>
      <c r="IC36" s="732"/>
      <c r="ID36" s="732"/>
      <c r="IE36" s="732"/>
      <c r="IF36" s="732"/>
      <c r="IG36" s="732"/>
      <c r="IH36" s="732"/>
      <c r="II36" s="732"/>
      <c r="IJ36" s="732"/>
      <c r="IK36" s="732"/>
      <c r="IL36" s="732"/>
      <c r="IM36" s="732"/>
      <c r="IN36" s="732"/>
      <c r="IO36" s="732"/>
      <c r="IP36" s="732"/>
      <c r="IQ36" s="732"/>
      <c r="IR36" s="732"/>
      <c r="IS36" s="732"/>
      <c r="IT36" s="732"/>
      <c r="IU36" s="732"/>
    </row>
    <row r="37" s="680" customFormat="1" ht="38" customHeight="1" spans="1:255">
      <c r="A37" s="733"/>
      <c r="B37" s="739"/>
      <c r="C37" s="717" t="s">
        <v>13</v>
      </c>
      <c r="D37" s="718">
        <v>46309</v>
      </c>
      <c r="E37" s="740" t="str">
        <f t="shared" si="0"/>
        <v>34天</v>
      </c>
      <c r="F37" s="718">
        <v>46343</v>
      </c>
      <c r="G37" s="730" t="s">
        <v>14</v>
      </c>
      <c r="H37" s="720" t="s">
        <v>60</v>
      </c>
      <c r="I37" s="730" t="s">
        <v>34</v>
      </c>
      <c r="J37" s="721" t="s">
        <v>72</v>
      </c>
      <c r="AD37" s="732"/>
      <c r="AE37" s="732"/>
      <c r="AF37" s="732"/>
      <c r="AG37" s="732"/>
      <c r="AH37" s="732"/>
      <c r="AI37" s="732"/>
      <c r="AJ37" s="732"/>
      <c r="AK37" s="732"/>
      <c r="AL37" s="732"/>
      <c r="AM37" s="732"/>
      <c r="AN37" s="732"/>
      <c r="AO37" s="732"/>
      <c r="AP37" s="732"/>
      <c r="AQ37" s="732"/>
      <c r="AR37" s="732"/>
      <c r="AS37" s="732"/>
      <c r="AT37" s="732"/>
      <c r="AU37" s="732"/>
      <c r="AV37" s="732"/>
      <c r="AW37" s="732"/>
      <c r="AX37" s="732"/>
      <c r="AY37" s="732"/>
      <c r="AZ37" s="732"/>
      <c r="BA37" s="732"/>
      <c r="BB37" s="732"/>
      <c r="BC37" s="732"/>
      <c r="BD37" s="732"/>
      <c r="BE37" s="732"/>
      <c r="BF37" s="732"/>
      <c r="BG37" s="732"/>
      <c r="BH37" s="732"/>
      <c r="BI37" s="732"/>
      <c r="BJ37" s="732"/>
      <c r="BK37" s="732"/>
      <c r="BL37" s="732"/>
      <c r="BM37" s="732"/>
      <c r="BN37" s="732"/>
      <c r="BO37" s="732"/>
      <c r="BP37" s="732"/>
      <c r="BQ37" s="732"/>
      <c r="BR37" s="732"/>
      <c r="BS37" s="732"/>
      <c r="BT37" s="732"/>
      <c r="BU37" s="732"/>
      <c r="BV37" s="732"/>
      <c r="BW37" s="732"/>
      <c r="BX37" s="732"/>
      <c r="BY37" s="732"/>
      <c r="BZ37" s="732"/>
      <c r="CA37" s="732"/>
      <c r="CB37" s="732"/>
      <c r="CC37" s="732"/>
      <c r="CD37" s="732"/>
      <c r="CE37" s="732"/>
      <c r="CF37" s="732"/>
      <c r="CG37" s="732"/>
      <c r="CH37" s="732"/>
      <c r="CI37" s="732"/>
      <c r="CJ37" s="732"/>
      <c r="CK37" s="732"/>
      <c r="CL37" s="732"/>
      <c r="CM37" s="732"/>
      <c r="CN37" s="732"/>
      <c r="CO37" s="732"/>
      <c r="CP37" s="732"/>
      <c r="CQ37" s="732"/>
      <c r="CR37" s="732"/>
      <c r="CS37" s="732"/>
      <c r="CT37" s="732"/>
      <c r="CU37" s="732"/>
      <c r="CV37" s="732"/>
      <c r="CW37" s="732"/>
      <c r="CX37" s="732"/>
      <c r="CY37" s="732"/>
      <c r="CZ37" s="732"/>
      <c r="DA37" s="732"/>
      <c r="DB37" s="732"/>
      <c r="DC37" s="732"/>
      <c r="DD37" s="732"/>
      <c r="DE37" s="732"/>
      <c r="DF37" s="732"/>
      <c r="DG37" s="732"/>
      <c r="DH37" s="732"/>
      <c r="DI37" s="732"/>
      <c r="DJ37" s="732"/>
      <c r="DK37" s="732"/>
      <c r="DL37" s="732"/>
      <c r="DM37" s="732"/>
      <c r="DN37" s="732"/>
      <c r="DO37" s="732"/>
      <c r="DP37" s="732"/>
      <c r="DQ37" s="732"/>
      <c r="DR37" s="732"/>
      <c r="DS37" s="732"/>
      <c r="DT37" s="732"/>
      <c r="DU37" s="732"/>
      <c r="DV37" s="732"/>
      <c r="DW37" s="732"/>
      <c r="DX37" s="732"/>
      <c r="DY37" s="732"/>
      <c r="DZ37" s="732"/>
      <c r="EA37" s="732"/>
      <c r="EB37" s="732"/>
      <c r="EC37" s="732"/>
      <c r="ED37" s="732"/>
      <c r="EE37" s="732"/>
      <c r="EF37" s="732"/>
      <c r="EG37" s="732"/>
      <c r="EH37" s="732"/>
      <c r="EI37" s="732"/>
      <c r="EJ37" s="732"/>
      <c r="EK37" s="732"/>
      <c r="EL37" s="732"/>
      <c r="EM37" s="732"/>
      <c r="EN37" s="732"/>
      <c r="EO37" s="732"/>
      <c r="EP37" s="732"/>
      <c r="EQ37" s="732"/>
      <c r="ER37" s="732"/>
      <c r="ES37" s="732"/>
      <c r="ET37" s="732"/>
      <c r="EU37" s="732"/>
      <c r="EV37" s="732"/>
      <c r="EW37" s="732"/>
      <c r="EX37" s="732"/>
      <c r="EY37" s="732"/>
      <c r="EZ37" s="732"/>
      <c r="FA37" s="732"/>
      <c r="FB37" s="732"/>
      <c r="FC37" s="732"/>
      <c r="FD37" s="732"/>
      <c r="FE37" s="732"/>
      <c r="FF37" s="732"/>
      <c r="FG37" s="732"/>
      <c r="FH37" s="732"/>
      <c r="FI37" s="732"/>
      <c r="FJ37" s="732"/>
      <c r="FK37" s="732"/>
      <c r="FL37" s="732"/>
      <c r="FM37" s="732"/>
      <c r="FN37" s="732"/>
      <c r="FO37" s="732"/>
      <c r="FP37" s="732"/>
      <c r="FQ37" s="732"/>
      <c r="FR37" s="732"/>
      <c r="FS37" s="732"/>
      <c r="FT37" s="732"/>
      <c r="FU37" s="732"/>
      <c r="FV37" s="732"/>
      <c r="FW37" s="732"/>
      <c r="FX37" s="732"/>
      <c r="FY37" s="732"/>
      <c r="FZ37" s="732"/>
      <c r="GA37" s="732"/>
      <c r="GB37" s="732"/>
      <c r="GC37" s="732"/>
      <c r="GD37" s="732"/>
      <c r="GE37" s="732"/>
      <c r="GF37" s="732"/>
      <c r="GG37" s="732"/>
      <c r="GH37" s="732"/>
      <c r="GI37" s="732"/>
      <c r="GJ37" s="732"/>
      <c r="GK37" s="732"/>
      <c r="GL37" s="732"/>
      <c r="GM37" s="732"/>
      <c r="GN37" s="732"/>
      <c r="GO37" s="732"/>
      <c r="GP37" s="732"/>
      <c r="GQ37" s="732"/>
      <c r="GR37" s="732"/>
      <c r="GS37" s="732"/>
      <c r="GT37" s="732"/>
      <c r="GU37" s="732"/>
      <c r="GV37" s="732"/>
      <c r="GW37" s="732"/>
      <c r="GX37" s="732"/>
      <c r="GY37" s="732"/>
      <c r="GZ37" s="732"/>
      <c r="HA37" s="732"/>
      <c r="HB37" s="732"/>
      <c r="HC37" s="732"/>
      <c r="HD37" s="732"/>
      <c r="HE37" s="732"/>
      <c r="HF37" s="732"/>
      <c r="HG37" s="732"/>
      <c r="HH37" s="732"/>
      <c r="HI37" s="732"/>
      <c r="HJ37" s="732"/>
      <c r="HK37" s="732"/>
      <c r="HL37" s="732"/>
      <c r="HM37" s="732"/>
      <c r="HN37" s="732"/>
      <c r="HO37" s="732"/>
      <c r="HP37" s="732"/>
      <c r="HQ37" s="732"/>
      <c r="HR37" s="732"/>
      <c r="HS37" s="732"/>
      <c r="HT37" s="732"/>
      <c r="HU37" s="732"/>
      <c r="HV37" s="732"/>
      <c r="HW37" s="732"/>
      <c r="HX37" s="732"/>
      <c r="HY37" s="732"/>
      <c r="HZ37" s="732"/>
      <c r="IA37" s="732"/>
      <c r="IB37" s="732"/>
      <c r="IC37" s="732"/>
      <c r="ID37" s="732"/>
      <c r="IE37" s="732"/>
      <c r="IF37" s="732"/>
      <c r="IG37" s="732"/>
      <c r="IH37" s="732"/>
      <c r="II37" s="732"/>
      <c r="IJ37" s="732"/>
      <c r="IK37" s="732"/>
      <c r="IL37" s="732"/>
      <c r="IM37" s="732"/>
      <c r="IN37" s="732"/>
      <c r="IO37" s="732"/>
      <c r="IP37" s="732"/>
      <c r="IQ37" s="732"/>
      <c r="IR37" s="732"/>
      <c r="IS37" s="732"/>
      <c r="IT37" s="732"/>
      <c r="IU37" s="732"/>
    </row>
    <row r="38" s="680" customFormat="1" ht="36" customHeight="1" spans="1:255">
      <c r="A38" s="735" t="s">
        <v>73</v>
      </c>
      <c r="B38" s="736" t="s">
        <v>74</v>
      </c>
      <c r="C38" s="709" t="s">
        <v>13</v>
      </c>
      <c r="D38" s="710">
        <v>46308</v>
      </c>
      <c r="E38" s="711" t="str">
        <f t="shared" si="0"/>
        <v>14天</v>
      </c>
      <c r="F38" s="710">
        <v>46322</v>
      </c>
      <c r="G38" s="725" t="s">
        <v>23</v>
      </c>
      <c r="H38" s="725" t="s">
        <v>75</v>
      </c>
      <c r="I38" s="726" t="s">
        <v>24</v>
      </c>
      <c r="J38" s="727" t="s">
        <v>25</v>
      </c>
    </row>
    <row r="39" s="680" customFormat="1" ht="37" customHeight="1" spans="1:255">
      <c r="A39" s="738"/>
      <c r="B39" s="729"/>
      <c r="C39" s="709" t="s">
        <v>13</v>
      </c>
      <c r="D39" s="710">
        <v>46314</v>
      </c>
      <c r="E39" s="711" t="s">
        <v>76</v>
      </c>
      <c r="F39" s="710">
        <v>46329</v>
      </c>
      <c r="G39" s="712" t="s">
        <v>23</v>
      </c>
      <c r="H39" s="725" t="s">
        <v>77</v>
      </c>
      <c r="I39" s="726" t="s">
        <v>20</v>
      </c>
      <c r="J39" s="714" t="s">
        <v>33</v>
      </c>
    </row>
    <row r="40" s="680" customFormat="1" ht="36" customHeight="1" spans="1:255">
      <c r="A40" s="738"/>
      <c r="B40" s="729"/>
      <c r="C40" s="743" t="s">
        <v>68</v>
      </c>
      <c r="D40" s="710">
        <v>46315</v>
      </c>
      <c r="E40" s="711" t="s">
        <v>78</v>
      </c>
      <c r="F40" s="710">
        <v>46329</v>
      </c>
      <c r="G40" s="725" t="s">
        <v>23</v>
      </c>
      <c r="H40" s="725" t="s">
        <v>77</v>
      </c>
      <c r="I40" s="726" t="s">
        <v>34</v>
      </c>
      <c r="J40" s="727" t="s">
        <v>35</v>
      </c>
    </row>
    <row r="41" s="680" customFormat="1" ht="36" customHeight="1" spans="1:255">
      <c r="A41" s="738"/>
      <c r="B41" s="729"/>
      <c r="C41" s="743" t="s">
        <v>68</v>
      </c>
      <c r="D41" s="710">
        <v>46315</v>
      </c>
      <c r="E41" s="711" t="s">
        <v>79</v>
      </c>
      <c r="F41" s="710">
        <v>46332</v>
      </c>
      <c r="G41" s="725" t="s">
        <v>23</v>
      </c>
      <c r="H41" s="725" t="s">
        <v>80</v>
      </c>
      <c r="I41" s="726" t="s">
        <v>36</v>
      </c>
      <c r="J41" s="727" t="s">
        <v>37</v>
      </c>
    </row>
    <row r="42" s="680" customFormat="1" ht="36" customHeight="1" spans="1:255">
      <c r="A42" s="738"/>
      <c r="B42" s="729"/>
      <c r="C42" s="709" t="s">
        <v>13</v>
      </c>
      <c r="D42" s="710">
        <v>46312</v>
      </c>
      <c r="E42" s="711" t="s">
        <v>81</v>
      </c>
      <c r="F42" s="710">
        <v>46324</v>
      </c>
      <c r="G42" s="725" t="s">
        <v>30</v>
      </c>
      <c r="H42" s="725" t="s">
        <v>80</v>
      </c>
      <c r="I42" s="726" t="s">
        <v>38</v>
      </c>
      <c r="J42" s="727" t="s">
        <v>39</v>
      </c>
    </row>
    <row r="43" s="680" customFormat="1" ht="36" customHeight="1" spans="1:255">
      <c r="A43" s="738"/>
      <c r="B43" s="729"/>
      <c r="C43" s="709" t="s">
        <v>13</v>
      </c>
      <c r="D43" s="710">
        <v>46314</v>
      </c>
      <c r="E43" s="711" t="s">
        <v>82</v>
      </c>
      <c r="F43" s="710">
        <v>46330</v>
      </c>
      <c r="G43" s="712" t="s">
        <v>30</v>
      </c>
      <c r="H43" s="725" t="s">
        <v>77</v>
      </c>
      <c r="I43" s="713" t="s">
        <v>34</v>
      </c>
      <c r="J43" s="727" t="s">
        <v>40</v>
      </c>
    </row>
    <row r="44" s="680" customFormat="1" ht="36" customHeight="1" spans="1:255">
      <c r="A44" s="738"/>
      <c r="B44" s="729"/>
      <c r="C44" s="709" t="s">
        <v>13</v>
      </c>
      <c r="D44" s="710">
        <v>46310</v>
      </c>
      <c r="E44" s="711" t="s">
        <v>78</v>
      </c>
      <c r="F44" s="710">
        <v>46324</v>
      </c>
      <c r="G44" s="725" t="s">
        <v>14</v>
      </c>
      <c r="H44" s="725" t="s">
        <v>80</v>
      </c>
      <c r="I44" s="726" t="s">
        <v>36</v>
      </c>
      <c r="J44" s="727" t="s">
        <v>41</v>
      </c>
    </row>
    <row r="45" s="680" customFormat="1" ht="36" customHeight="1" spans="1:255">
      <c r="A45" s="738"/>
      <c r="B45" s="729"/>
      <c r="C45" s="709" t="s">
        <v>13</v>
      </c>
      <c r="D45" s="710">
        <v>46315</v>
      </c>
      <c r="E45" s="711" t="s">
        <v>76</v>
      </c>
      <c r="F45" s="710">
        <v>46330</v>
      </c>
      <c r="G45" s="725" t="s">
        <v>14</v>
      </c>
      <c r="H45" s="725" t="s">
        <v>80</v>
      </c>
      <c r="I45" s="713" t="s">
        <v>36</v>
      </c>
      <c r="J45" s="727" t="s">
        <v>42</v>
      </c>
    </row>
    <row r="46" s="680" customFormat="1" ht="38" customHeight="1" spans="1:255">
      <c r="A46" s="722" t="s">
        <v>83</v>
      </c>
      <c r="B46" s="744" t="s">
        <v>74</v>
      </c>
      <c r="C46" s="717" t="s">
        <v>13</v>
      </c>
      <c r="D46" s="718">
        <v>46311</v>
      </c>
      <c r="E46" s="740" t="str">
        <f t="shared" ref="E46:E57" si="1">(F46-D46)&amp;"天"</f>
        <v>30天</v>
      </c>
      <c r="F46" s="718">
        <v>46341</v>
      </c>
      <c r="G46" s="730" t="s">
        <v>23</v>
      </c>
      <c r="H46" s="730" t="s">
        <v>84</v>
      </c>
      <c r="I46" s="720" t="s">
        <v>24</v>
      </c>
      <c r="J46" s="721" t="s">
        <v>65</v>
      </c>
    </row>
    <row r="47" s="680" customFormat="1" ht="35" customHeight="1" spans="1:255">
      <c r="A47" s="722"/>
      <c r="B47" s="744"/>
      <c r="C47" s="717" t="s">
        <v>13</v>
      </c>
      <c r="D47" s="718">
        <v>46312</v>
      </c>
      <c r="E47" s="740" t="str">
        <f t="shared" si="1"/>
        <v>30天</v>
      </c>
      <c r="F47" s="718">
        <v>46342</v>
      </c>
      <c r="G47" s="730" t="s">
        <v>23</v>
      </c>
      <c r="H47" s="730" t="s">
        <v>84</v>
      </c>
      <c r="I47" s="730" t="s">
        <v>34</v>
      </c>
      <c r="J47" s="721" t="s">
        <v>67</v>
      </c>
      <c r="AD47" s="732"/>
      <c r="AE47" s="732"/>
      <c r="AF47" s="732"/>
      <c r="AG47" s="732"/>
      <c r="AH47" s="732"/>
      <c r="AI47" s="732"/>
      <c r="AJ47" s="732"/>
      <c r="AK47" s="732"/>
      <c r="AL47" s="732"/>
      <c r="AM47" s="732"/>
      <c r="AN47" s="732"/>
      <c r="AO47" s="732"/>
      <c r="AP47" s="732"/>
      <c r="AQ47" s="732"/>
      <c r="AR47" s="732"/>
      <c r="AS47" s="732"/>
      <c r="AT47" s="732"/>
      <c r="AU47" s="732"/>
      <c r="AV47" s="732"/>
      <c r="AW47" s="732"/>
      <c r="AX47" s="732"/>
      <c r="AY47" s="732"/>
      <c r="AZ47" s="732"/>
      <c r="BA47" s="732"/>
      <c r="BB47" s="732"/>
      <c r="BC47" s="732"/>
      <c r="BD47" s="732"/>
      <c r="BE47" s="732"/>
      <c r="BF47" s="732"/>
      <c r="BG47" s="732"/>
      <c r="BH47" s="732"/>
      <c r="BI47" s="732"/>
      <c r="BJ47" s="732"/>
      <c r="BK47" s="732"/>
      <c r="BL47" s="732"/>
      <c r="BM47" s="732"/>
      <c r="BN47" s="732"/>
      <c r="BO47" s="732"/>
      <c r="BP47" s="732"/>
      <c r="BQ47" s="732"/>
      <c r="BR47" s="732"/>
      <c r="BS47" s="732"/>
      <c r="BT47" s="732"/>
      <c r="BU47" s="732"/>
      <c r="BV47" s="732"/>
      <c r="BW47" s="732"/>
      <c r="BX47" s="732"/>
      <c r="BY47" s="732"/>
      <c r="BZ47" s="732"/>
      <c r="CA47" s="732"/>
      <c r="CB47" s="732"/>
      <c r="CC47" s="732"/>
      <c r="CD47" s="732"/>
      <c r="CE47" s="732"/>
      <c r="CF47" s="732"/>
      <c r="CG47" s="732"/>
      <c r="CH47" s="732"/>
      <c r="CI47" s="732"/>
      <c r="CJ47" s="732"/>
      <c r="CK47" s="732"/>
      <c r="CL47" s="732"/>
      <c r="CM47" s="732"/>
      <c r="CN47" s="732"/>
      <c r="CO47" s="732"/>
      <c r="CP47" s="732"/>
      <c r="CQ47" s="732"/>
      <c r="CR47" s="732"/>
      <c r="CS47" s="732"/>
      <c r="CT47" s="732"/>
      <c r="CU47" s="732"/>
      <c r="CV47" s="732"/>
      <c r="CW47" s="732"/>
      <c r="CX47" s="732"/>
      <c r="CY47" s="732"/>
      <c r="CZ47" s="732"/>
      <c r="DA47" s="732"/>
      <c r="DB47" s="732"/>
      <c r="DC47" s="732"/>
      <c r="DD47" s="732"/>
      <c r="DE47" s="732"/>
      <c r="DF47" s="732"/>
      <c r="DG47" s="732"/>
      <c r="DH47" s="732"/>
      <c r="DI47" s="732"/>
      <c r="DJ47" s="732"/>
      <c r="DK47" s="732"/>
      <c r="DL47" s="732"/>
      <c r="DM47" s="732"/>
      <c r="DN47" s="732"/>
      <c r="DO47" s="732"/>
      <c r="DP47" s="732"/>
      <c r="DQ47" s="732"/>
      <c r="DR47" s="732"/>
      <c r="DS47" s="732"/>
      <c r="DT47" s="732"/>
      <c r="DU47" s="732"/>
      <c r="DV47" s="732"/>
      <c r="DW47" s="732"/>
      <c r="DX47" s="732"/>
      <c r="DY47" s="732"/>
      <c r="DZ47" s="732"/>
      <c r="EA47" s="732"/>
      <c r="EB47" s="732"/>
      <c r="EC47" s="732"/>
      <c r="ED47" s="732"/>
      <c r="EE47" s="732"/>
      <c r="EF47" s="732"/>
      <c r="EG47" s="732"/>
      <c r="EH47" s="732"/>
      <c r="EI47" s="732"/>
      <c r="EJ47" s="732"/>
      <c r="EK47" s="732"/>
      <c r="EL47" s="732"/>
      <c r="EM47" s="732"/>
      <c r="EN47" s="732"/>
      <c r="EO47" s="732"/>
      <c r="EP47" s="732"/>
      <c r="EQ47" s="732"/>
      <c r="ER47" s="732"/>
      <c r="ES47" s="732"/>
      <c r="ET47" s="732"/>
      <c r="EU47" s="732"/>
      <c r="EV47" s="732"/>
      <c r="EW47" s="732"/>
      <c r="EX47" s="732"/>
      <c r="EY47" s="732"/>
      <c r="EZ47" s="732"/>
      <c r="FA47" s="732"/>
      <c r="FB47" s="732"/>
      <c r="FC47" s="732"/>
      <c r="FD47" s="732"/>
      <c r="FE47" s="732"/>
      <c r="FF47" s="732"/>
      <c r="FG47" s="732"/>
      <c r="FH47" s="732"/>
      <c r="FI47" s="732"/>
      <c r="FJ47" s="732"/>
      <c r="FK47" s="732"/>
      <c r="FL47" s="732"/>
      <c r="FM47" s="732"/>
      <c r="FN47" s="732"/>
      <c r="FO47" s="732"/>
      <c r="FP47" s="732"/>
      <c r="FQ47" s="732"/>
      <c r="FR47" s="732"/>
      <c r="FS47" s="732"/>
      <c r="FT47" s="732"/>
      <c r="FU47" s="732"/>
      <c r="FV47" s="732"/>
      <c r="FW47" s="732"/>
      <c r="FX47" s="732"/>
      <c r="FY47" s="732"/>
      <c r="FZ47" s="732"/>
      <c r="GA47" s="732"/>
      <c r="GB47" s="732"/>
      <c r="GC47" s="732"/>
      <c r="GD47" s="732"/>
      <c r="GE47" s="732"/>
      <c r="GF47" s="732"/>
      <c r="GG47" s="732"/>
      <c r="GH47" s="732"/>
      <c r="GI47" s="732"/>
      <c r="GJ47" s="732"/>
      <c r="GK47" s="732"/>
      <c r="GL47" s="732"/>
      <c r="GM47" s="732"/>
      <c r="GN47" s="732"/>
      <c r="GO47" s="732"/>
      <c r="GP47" s="732"/>
      <c r="GQ47" s="732"/>
      <c r="GR47" s="732"/>
      <c r="GS47" s="732"/>
      <c r="GT47" s="732"/>
      <c r="GU47" s="732"/>
      <c r="GV47" s="732"/>
      <c r="GW47" s="732"/>
      <c r="GX47" s="732"/>
      <c r="GY47" s="732"/>
      <c r="GZ47" s="732"/>
      <c r="HA47" s="732"/>
      <c r="HB47" s="732"/>
      <c r="HC47" s="732"/>
      <c r="HD47" s="732"/>
      <c r="HE47" s="732"/>
      <c r="HF47" s="732"/>
      <c r="HG47" s="732"/>
      <c r="HH47" s="732"/>
      <c r="HI47" s="732"/>
      <c r="HJ47" s="732"/>
      <c r="HK47" s="732"/>
      <c r="HL47" s="732"/>
      <c r="HM47" s="732"/>
      <c r="HN47" s="732"/>
      <c r="HO47" s="732"/>
      <c r="HP47" s="732"/>
      <c r="HQ47" s="732"/>
      <c r="HR47" s="732"/>
      <c r="HS47" s="732"/>
      <c r="HT47" s="732"/>
      <c r="HU47" s="732"/>
      <c r="HV47" s="732"/>
      <c r="HW47" s="732"/>
      <c r="HX47" s="732"/>
      <c r="HY47" s="732"/>
      <c r="HZ47" s="732"/>
      <c r="IA47" s="732"/>
      <c r="IB47" s="732"/>
      <c r="IC47" s="732"/>
      <c r="ID47" s="732"/>
      <c r="IE47" s="732"/>
      <c r="IF47" s="732"/>
      <c r="IG47" s="732"/>
      <c r="IH47" s="732"/>
      <c r="II47" s="732"/>
      <c r="IJ47" s="732"/>
      <c r="IK47" s="732"/>
      <c r="IL47" s="732"/>
      <c r="IM47" s="732"/>
      <c r="IN47" s="732"/>
      <c r="IO47" s="732"/>
      <c r="IP47" s="732"/>
      <c r="IQ47" s="732"/>
      <c r="IR47" s="732"/>
      <c r="IS47" s="732"/>
      <c r="IT47" s="732"/>
      <c r="IU47" s="732"/>
    </row>
    <row r="48" s="680" customFormat="1" ht="35" customHeight="1" spans="1:255">
      <c r="A48" s="722"/>
      <c r="B48" s="744"/>
      <c r="C48" s="742" t="s">
        <v>68</v>
      </c>
      <c r="D48" s="718">
        <v>46315</v>
      </c>
      <c r="E48" s="740" t="str">
        <f t="shared" si="1"/>
        <v>36天</v>
      </c>
      <c r="F48" s="718">
        <v>46351</v>
      </c>
      <c r="G48" s="730" t="s">
        <v>23</v>
      </c>
      <c r="H48" s="730" t="s">
        <v>84</v>
      </c>
      <c r="I48" s="730" t="s">
        <v>38</v>
      </c>
      <c r="J48" s="721" t="s">
        <v>69</v>
      </c>
      <c r="AD48" s="732"/>
      <c r="AE48" s="732"/>
      <c r="AF48" s="732"/>
      <c r="AG48" s="732"/>
      <c r="AH48" s="732"/>
      <c r="AI48" s="732"/>
      <c r="AJ48" s="732"/>
      <c r="AK48" s="732"/>
      <c r="AL48" s="732"/>
      <c r="AM48" s="732"/>
      <c r="AN48" s="732"/>
      <c r="AO48" s="732"/>
      <c r="AP48" s="732"/>
      <c r="AQ48" s="732"/>
      <c r="AR48" s="732"/>
      <c r="AS48" s="732"/>
      <c r="AT48" s="732"/>
      <c r="AU48" s="732"/>
      <c r="AV48" s="732"/>
      <c r="AW48" s="732"/>
      <c r="AX48" s="732"/>
      <c r="AY48" s="732"/>
      <c r="AZ48" s="732"/>
      <c r="BA48" s="732"/>
      <c r="BB48" s="732"/>
      <c r="BC48" s="732"/>
      <c r="BD48" s="732"/>
      <c r="BE48" s="732"/>
      <c r="BF48" s="732"/>
      <c r="BG48" s="732"/>
      <c r="BH48" s="732"/>
      <c r="BI48" s="732"/>
      <c r="BJ48" s="732"/>
      <c r="BK48" s="732"/>
      <c r="BL48" s="732"/>
      <c r="BM48" s="732"/>
      <c r="BN48" s="732"/>
      <c r="BO48" s="732"/>
      <c r="BP48" s="732"/>
      <c r="BQ48" s="732"/>
      <c r="BR48" s="732"/>
      <c r="BS48" s="732"/>
      <c r="BT48" s="732"/>
      <c r="BU48" s="732"/>
      <c r="BV48" s="732"/>
      <c r="BW48" s="732"/>
      <c r="BX48" s="732"/>
      <c r="BY48" s="732"/>
      <c r="BZ48" s="732"/>
      <c r="CA48" s="732"/>
      <c r="CB48" s="732"/>
      <c r="CC48" s="732"/>
      <c r="CD48" s="732"/>
      <c r="CE48" s="732"/>
      <c r="CF48" s="732"/>
      <c r="CG48" s="732"/>
      <c r="CH48" s="732"/>
      <c r="CI48" s="732"/>
      <c r="CJ48" s="732"/>
      <c r="CK48" s="732"/>
      <c r="CL48" s="732"/>
      <c r="CM48" s="732"/>
      <c r="CN48" s="732"/>
      <c r="CO48" s="732"/>
      <c r="CP48" s="732"/>
      <c r="CQ48" s="732"/>
      <c r="CR48" s="732"/>
      <c r="CS48" s="732"/>
      <c r="CT48" s="732"/>
      <c r="CU48" s="732"/>
      <c r="CV48" s="732"/>
      <c r="CW48" s="732"/>
      <c r="CX48" s="732"/>
      <c r="CY48" s="732"/>
      <c r="CZ48" s="732"/>
      <c r="DA48" s="732"/>
      <c r="DB48" s="732"/>
      <c r="DC48" s="732"/>
      <c r="DD48" s="732"/>
      <c r="DE48" s="732"/>
      <c r="DF48" s="732"/>
      <c r="DG48" s="732"/>
      <c r="DH48" s="732"/>
      <c r="DI48" s="732"/>
      <c r="DJ48" s="732"/>
      <c r="DK48" s="732"/>
      <c r="DL48" s="732"/>
      <c r="DM48" s="732"/>
      <c r="DN48" s="732"/>
      <c r="DO48" s="732"/>
      <c r="DP48" s="732"/>
      <c r="DQ48" s="732"/>
      <c r="DR48" s="732"/>
      <c r="DS48" s="732"/>
      <c r="DT48" s="732"/>
      <c r="DU48" s="732"/>
      <c r="DV48" s="732"/>
      <c r="DW48" s="732"/>
      <c r="DX48" s="732"/>
      <c r="DY48" s="732"/>
      <c r="DZ48" s="732"/>
      <c r="EA48" s="732"/>
      <c r="EB48" s="732"/>
      <c r="EC48" s="732"/>
      <c r="ED48" s="732"/>
      <c r="EE48" s="732"/>
      <c r="EF48" s="732"/>
      <c r="EG48" s="732"/>
      <c r="EH48" s="732"/>
      <c r="EI48" s="732"/>
      <c r="EJ48" s="732"/>
      <c r="EK48" s="732"/>
      <c r="EL48" s="732"/>
      <c r="EM48" s="732"/>
      <c r="EN48" s="732"/>
      <c r="EO48" s="732"/>
      <c r="EP48" s="732"/>
      <c r="EQ48" s="732"/>
      <c r="ER48" s="732"/>
      <c r="ES48" s="732"/>
      <c r="ET48" s="732"/>
      <c r="EU48" s="732"/>
      <c r="EV48" s="732"/>
      <c r="EW48" s="732"/>
      <c r="EX48" s="732"/>
      <c r="EY48" s="732"/>
      <c r="EZ48" s="732"/>
      <c r="FA48" s="732"/>
      <c r="FB48" s="732"/>
      <c r="FC48" s="732"/>
      <c r="FD48" s="732"/>
      <c r="FE48" s="732"/>
      <c r="FF48" s="732"/>
      <c r="FG48" s="732"/>
      <c r="FH48" s="732"/>
      <c r="FI48" s="732"/>
      <c r="FJ48" s="732"/>
      <c r="FK48" s="732"/>
      <c r="FL48" s="732"/>
      <c r="FM48" s="732"/>
      <c r="FN48" s="732"/>
      <c r="FO48" s="732"/>
      <c r="FP48" s="732"/>
      <c r="FQ48" s="732"/>
      <c r="FR48" s="732"/>
      <c r="FS48" s="732"/>
      <c r="FT48" s="732"/>
      <c r="FU48" s="732"/>
      <c r="FV48" s="732"/>
      <c r="FW48" s="732"/>
      <c r="FX48" s="732"/>
      <c r="FY48" s="732"/>
      <c r="FZ48" s="732"/>
      <c r="GA48" s="732"/>
      <c r="GB48" s="732"/>
      <c r="GC48" s="732"/>
      <c r="GD48" s="732"/>
      <c r="GE48" s="732"/>
      <c r="GF48" s="732"/>
      <c r="GG48" s="732"/>
      <c r="GH48" s="732"/>
      <c r="GI48" s="732"/>
      <c r="GJ48" s="732"/>
      <c r="GK48" s="732"/>
      <c r="GL48" s="732"/>
      <c r="GM48" s="732"/>
      <c r="GN48" s="732"/>
      <c r="GO48" s="732"/>
      <c r="GP48" s="732"/>
      <c r="GQ48" s="732"/>
      <c r="GR48" s="732"/>
      <c r="GS48" s="732"/>
      <c r="GT48" s="732"/>
      <c r="GU48" s="732"/>
      <c r="GV48" s="732"/>
      <c r="GW48" s="732"/>
      <c r="GX48" s="732"/>
      <c r="GY48" s="732"/>
      <c r="GZ48" s="732"/>
      <c r="HA48" s="732"/>
      <c r="HB48" s="732"/>
      <c r="HC48" s="732"/>
      <c r="HD48" s="732"/>
      <c r="HE48" s="732"/>
      <c r="HF48" s="732"/>
      <c r="HG48" s="732"/>
      <c r="HH48" s="732"/>
      <c r="HI48" s="732"/>
      <c r="HJ48" s="732"/>
      <c r="HK48" s="732"/>
      <c r="HL48" s="732"/>
      <c r="HM48" s="732"/>
      <c r="HN48" s="732"/>
      <c r="HO48" s="732"/>
      <c r="HP48" s="732"/>
      <c r="HQ48" s="732"/>
      <c r="HR48" s="732"/>
      <c r="HS48" s="732"/>
      <c r="HT48" s="732"/>
      <c r="HU48" s="732"/>
      <c r="HV48" s="732"/>
      <c r="HW48" s="732"/>
      <c r="HX48" s="732"/>
      <c r="HY48" s="732"/>
      <c r="HZ48" s="732"/>
      <c r="IA48" s="732"/>
      <c r="IB48" s="732"/>
      <c r="IC48" s="732"/>
      <c r="ID48" s="732"/>
      <c r="IE48" s="732"/>
      <c r="IF48" s="732"/>
      <c r="IG48" s="732"/>
      <c r="IH48" s="732"/>
      <c r="II48" s="732"/>
      <c r="IJ48" s="732"/>
      <c r="IK48" s="732"/>
      <c r="IL48" s="732"/>
      <c r="IM48" s="732"/>
      <c r="IN48" s="732"/>
      <c r="IO48" s="732"/>
      <c r="IP48" s="732"/>
      <c r="IQ48" s="732"/>
      <c r="IR48" s="732"/>
      <c r="IS48" s="732"/>
      <c r="IT48" s="732"/>
      <c r="IU48" s="732"/>
    </row>
    <row r="49" s="680" customFormat="1" ht="35" customHeight="1" spans="1:255">
      <c r="A49" s="722"/>
      <c r="B49" s="744"/>
      <c r="C49" s="717" t="s">
        <v>13</v>
      </c>
      <c r="D49" s="718">
        <v>46311</v>
      </c>
      <c r="E49" s="740" t="str">
        <f t="shared" si="1"/>
        <v>34天</v>
      </c>
      <c r="F49" s="718">
        <v>46345</v>
      </c>
      <c r="G49" s="730" t="s">
        <v>30</v>
      </c>
      <c r="H49" s="730" t="s">
        <v>84</v>
      </c>
      <c r="I49" s="730" t="s">
        <v>36</v>
      </c>
      <c r="J49" s="721" t="s">
        <v>70</v>
      </c>
      <c r="AD49" s="732"/>
      <c r="AE49" s="732"/>
      <c r="AF49" s="732"/>
      <c r="AG49" s="732"/>
      <c r="AH49" s="732"/>
      <c r="AI49" s="732"/>
      <c r="AJ49" s="732"/>
      <c r="AK49" s="732"/>
      <c r="AL49" s="732"/>
      <c r="AM49" s="732"/>
      <c r="AN49" s="732"/>
      <c r="AO49" s="732"/>
      <c r="AP49" s="732"/>
      <c r="AQ49" s="732"/>
      <c r="AR49" s="732"/>
      <c r="AS49" s="732"/>
      <c r="AT49" s="732"/>
      <c r="AU49" s="732"/>
      <c r="AV49" s="732"/>
      <c r="AW49" s="732"/>
      <c r="AX49" s="732"/>
      <c r="AY49" s="732"/>
      <c r="AZ49" s="732"/>
      <c r="BA49" s="732"/>
      <c r="BB49" s="732"/>
      <c r="BC49" s="732"/>
      <c r="BD49" s="732"/>
      <c r="BE49" s="732"/>
      <c r="BF49" s="732"/>
      <c r="BG49" s="732"/>
      <c r="BH49" s="732"/>
      <c r="BI49" s="732"/>
      <c r="BJ49" s="732"/>
      <c r="BK49" s="732"/>
      <c r="BL49" s="732"/>
      <c r="BM49" s="732"/>
      <c r="BN49" s="732"/>
      <c r="BO49" s="732"/>
      <c r="BP49" s="732"/>
      <c r="BQ49" s="732"/>
      <c r="BR49" s="732"/>
      <c r="BS49" s="732"/>
      <c r="BT49" s="732"/>
      <c r="BU49" s="732"/>
      <c r="BV49" s="732"/>
      <c r="BW49" s="732"/>
      <c r="BX49" s="732"/>
      <c r="BY49" s="732"/>
      <c r="BZ49" s="732"/>
      <c r="CA49" s="732"/>
      <c r="CB49" s="732"/>
      <c r="CC49" s="732"/>
      <c r="CD49" s="732"/>
      <c r="CE49" s="732"/>
      <c r="CF49" s="732"/>
      <c r="CG49" s="732"/>
      <c r="CH49" s="732"/>
      <c r="CI49" s="732"/>
      <c r="CJ49" s="732"/>
      <c r="CK49" s="732"/>
      <c r="CL49" s="732"/>
      <c r="CM49" s="732"/>
      <c r="CN49" s="732"/>
      <c r="CO49" s="732"/>
      <c r="CP49" s="732"/>
      <c r="CQ49" s="732"/>
      <c r="CR49" s="732"/>
      <c r="CS49" s="732"/>
      <c r="CT49" s="732"/>
      <c r="CU49" s="732"/>
      <c r="CV49" s="732"/>
      <c r="CW49" s="732"/>
      <c r="CX49" s="732"/>
      <c r="CY49" s="732"/>
      <c r="CZ49" s="732"/>
      <c r="DA49" s="732"/>
      <c r="DB49" s="732"/>
      <c r="DC49" s="732"/>
      <c r="DD49" s="732"/>
      <c r="DE49" s="732"/>
      <c r="DF49" s="732"/>
      <c r="DG49" s="732"/>
      <c r="DH49" s="732"/>
      <c r="DI49" s="732"/>
      <c r="DJ49" s="732"/>
      <c r="DK49" s="732"/>
      <c r="DL49" s="732"/>
      <c r="DM49" s="732"/>
      <c r="DN49" s="732"/>
      <c r="DO49" s="732"/>
      <c r="DP49" s="732"/>
      <c r="DQ49" s="732"/>
      <c r="DR49" s="732"/>
      <c r="DS49" s="732"/>
      <c r="DT49" s="732"/>
      <c r="DU49" s="732"/>
      <c r="DV49" s="732"/>
      <c r="DW49" s="732"/>
      <c r="DX49" s="732"/>
      <c r="DY49" s="732"/>
      <c r="DZ49" s="732"/>
      <c r="EA49" s="732"/>
      <c r="EB49" s="732"/>
      <c r="EC49" s="732"/>
      <c r="ED49" s="732"/>
      <c r="EE49" s="732"/>
      <c r="EF49" s="732"/>
      <c r="EG49" s="732"/>
      <c r="EH49" s="732"/>
      <c r="EI49" s="732"/>
      <c r="EJ49" s="732"/>
      <c r="EK49" s="732"/>
      <c r="EL49" s="732"/>
      <c r="EM49" s="732"/>
      <c r="EN49" s="732"/>
      <c r="EO49" s="732"/>
      <c r="EP49" s="732"/>
      <c r="EQ49" s="732"/>
      <c r="ER49" s="732"/>
      <c r="ES49" s="732"/>
      <c r="ET49" s="732"/>
      <c r="EU49" s="732"/>
      <c r="EV49" s="732"/>
      <c r="EW49" s="732"/>
      <c r="EX49" s="732"/>
      <c r="EY49" s="732"/>
      <c r="EZ49" s="732"/>
      <c r="FA49" s="732"/>
      <c r="FB49" s="732"/>
      <c r="FC49" s="732"/>
      <c r="FD49" s="732"/>
      <c r="FE49" s="732"/>
      <c r="FF49" s="732"/>
      <c r="FG49" s="732"/>
      <c r="FH49" s="732"/>
      <c r="FI49" s="732"/>
      <c r="FJ49" s="732"/>
      <c r="FK49" s="732"/>
      <c r="FL49" s="732"/>
      <c r="FM49" s="732"/>
      <c r="FN49" s="732"/>
      <c r="FO49" s="732"/>
      <c r="FP49" s="732"/>
      <c r="FQ49" s="732"/>
      <c r="FR49" s="732"/>
      <c r="FS49" s="732"/>
      <c r="FT49" s="732"/>
      <c r="FU49" s="732"/>
      <c r="FV49" s="732"/>
      <c r="FW49" s="732"/>
      <c r="FX49" s="732"/>
      <c r="FY49" s="732"/>
      <c r="FZ49" s="732"/>
      <c r="GA49" s="732"/>
      <c r="GB49" s="732"/>
      <c r="GC49" s="732"/>
      <c r="GD49" s="732"/>
      <c r="GE49" s="732"/>
      <c r="GF49" s="732"/>
      <c r="GG49" s="732"/>
      <c r="GH49" s="732"/>
      <c r="GI49" s="732"/>
      <c r="GJ49" s="732"/>
      <c r="GK49" s="732"/>
      <c r="GL49" s="732"/>
      <c r="GM49" s="732"/>
      <c r="GN49" s="732"/>
      <c r="GO49" s="732"/>
      <c r="GP49" s="732"/>
      <c r="GQ49" s="732"/>
      <c r="GR49" s="732"/>
      <c r="GS49" s="732"/>
      <c r="GT49" s="732"/>
      <c r="GU49" s="732"/>
      <c r="GV49" s="732"/>
      <c r="GW49" s="732"/>
      <c r="GX49" s="732"/>
      <c r="GY49" s="732"/>
      <c r="GZ49" s="732"/>
      <c r="HA49" s="732"/>
      <c r="HB49" s="732"/>
      <c r="HC49" s="732"/>
      <c r="HD49" s="732"/>
      <c r="HE49" s="732"/>
      <c r="HF49" s="732"/>
      <c r="HG49" s="732"/>
      <c r="HH49" s="732"/>
      <c r="HI49" s="732"/>
      <c r="HJ49" s="732"/>
      <c r="HK49" s="732"/>
      <c r="HL49" s="732"/>
      <c r="HM49" s="732"/>
      <c r="HN49" s="732"/>
      <c r="HO49" s="732"/>
      <c r="HP49" s="732"/>
      <c r="HQ49" s="732"/>
      <c r="HR49" s="732"/>
      <c r="HS49" s="732"/>
      <c r="HT49" s="732"/>
      <c r="HU49" s="732"/>
      <c r="HV49" s="732"/>
      <c r="HW49" s="732"/>
      <c r="HX49" s="732"/>
      <c r="HY49" s="732"/>
      <c r="HZ49" s="732"/>
      <c r="IA49" s="732"/>
      <c r="IB49" s="732"/>
      <c r="IC49" s="732"/>
      <c r="ID49" s="732"/>
      <c r="IE49" s="732"/>
      <c r="IF49" s="732"/>
      <c r="IG49" s="732"/>
      <c r="IH49" s="732"/>
      <c r="II49" s="732"/>
      <c r="IJ49" s="732"/>
      <c r="IK49" s="732"/>
      <c r="IL49" s="732"/>
      <c r="IM49" s="732"/>
      <c r="IN49" s="732"/>
      <c r="IO49" s="732"/>
      <c r="IP49" s="732"/>
      <c r="IQ49" s="732"/>
      <c r="IR49" s="732"/>
      <c r="IS49" s="732"/>
      <c r="IT49" s="732"/>
      <c r="IU49" s="732"/>
    </row>
    <row r="50" s="680" customFormat="1" ht="35" customHeight="1" spans="1:255">
      <c r="A50" s="722"/>
      <c r="B50" s="744"/>
      <c r="C50" s="717" t="s">
        <v>13</v>
      </c>
      <c r="D50" s="718">
        <v>46314</v>
      </c>
      <c r="E50" s="740" t="str">
        <f t="shared" si="1"/>
        <v>32天</v>
      </c>
      <c r="F50" s="718">
        <v>46346</v>
      </c>
      <c r="G50" s="730" t="s">
        <v>30</v>
      </c>
      <c r="H50" s="730" t="s">
        <v>84</v>
      </c>
      <c r="I50" s="730" t="s">
        <v>34</v>
      </c>
      <c r="J50" s="721" t="s">
        <v>71</v>
      </c>
      <c r="AD50" s="732"/>
      <c r="AE50" s="732"/>
      <c r="AF50" s="732"/>
      <c r="AG50" s="732"/>
      <c r="AH50" s="732"/>
      <c r="AI50" s="732"/>
      <c r="AJ50" s="732"/>
      <c r="AK50" s="732"/>
      <c r="AL50" s="732"/>
      <c r="AM50" s="732"/>
      <c r="AN50" s="732"/>
      <c r="AO50" s="732"/>
      <c r="AP50" s="732"/>
      <c r="AQ50" s="732"/>
      <c r="AR50" s="732"/>
      <c r="AS50" s="732"/>
      <c r="AT50" s="732"/>
      <c r="AU50" s="732"/>
      <c r="AV50" s="732"/>
      <c r="AW50" s="732"/>
      <c r="AX50" s="732"/>
      <c r="AY50" s="732"/>
      <c r="AZ50" s="732"/>
      <c r="BA50" s="732"/>
      <c r="BB50" s="732"/>
      <c r="BC50" s="732"/>
      <c r="BD50" s="732"/>
      <c r="BE50" s="732"/>
      <c r="BF50" s="732"/>
      <c r="BG50" s="732"/>
      <c r="BH50" s="732"/>
      <c r="BI50" s="732"/>
      <c r="BJ50" s="732"/>
      <c r="BK50" s="732"/>
      <c r="BL50" s="732"/>
      <c r="BM50" s="732"/>
      <c r="BN50" s="732"/>
      <c r="BO50" s="732"/>
      <c r="BP50" s="732"/>
      <c r="BQ50" s="732"/>
      <c r="BR50" s="732"/>
      <c r="BS50" s="732"/>
      <c r="BT50" s="732"/>
      <c r="BU50" s="732"/>
      <c r="BV50" s="732"/>
      <c r="BW50" s="732"/>
      <c r="BX50" s="732"/>
      <c r="BY50" s="732"/>
      <c r="BZ50" s="732"/>
      <c r="CA50" s="732"/>
      <c r="CB50" s="732"/>
      <c r="CC50" s="732"/>
      <c r="CD50" s="732"/>
      <c r="CE50" s="732"/>
      <c r="CF50" s="732"/>
      <c r="CG50" s="732"/>
      <c r="CH50" s="732"/>
      <c r="CI50" s="732"/>
      <c r="CJ50" s="732"/>
      <c r="CK50" s="732"/>
      <c r="CL50" s="732"/>
      <c r="CM50" s="732"/>
      <c r="CN50" s="732"/>
      <c r="CO50" s="732"/>
      <c r="CP50" s="732"/>
      <c r="CQ50" s="732"/>
      <c r="CR50" s="732"/>
      <c r="CS50" s="732"/>
      <c r="CT50" s="732"/>
      <c r="CU50" s="732"/>
      <c r="CV50" s="732"/>
      <c r="CW50" s="732"/>
      <c r="CX50" s="732"/>
      <c r="CY50" s="732"/>
      <c r="CZ50" s="732"/>
      <c r="DA50" s="732"/>
      <c r="DB50" s="732"/>
      <c r="DC50" s="732"/>
      <c r="DD50" s="732"/>
      <c r="DE50" s="732"/>
      <c r="DF50" s="732"/>
      <c r="DG50" s="732"/>
      <c r="DH50" s="732"/>
      <c r="DI50" s="732"/>
      <c r="DJ50" s="732"/>
      <c r="DK50" s="732"/>
      <c r="DL50" s="732"/>
      <c r="DM50" s="732"/>
      <c r="DN50" s="732"/>
      <c r="DO50" s="732"/>
      <c r="DP50" s="732"/>
      <c r="DQ50" s="732"/>
      <c r="DR50" s="732"/>
      <c r="DS50" s="732"/>
      <c r="DT50" s="732"/>
      <c r="DU50" s="732"/>
      <c r="DV50" s="732"/>
      <c r="DW50" s="732"/>
      <c r="DX50" s="732"/>
      <c r="DY50" s="732"/>
      <c r="DZ50" s="732"/>
      <c r="EA50" s="732"/>
      <c r="EB50" s="732"/>
      <c r="EC50" s="732"/>
      <c r="ED50" s="732"/>
      <c r="EE50" s="732"/>
      <c r="EF50" s="732"/>
      <c r="EG50" s="732"/>
      <c r="EH50" s="732"/>
      <c r="EI50" s="732"/>
      <c r="EJ50" s="732"/>
      <c r="EK50" s="732"/>
      <c r="EL50" s="732"/>
      <c r="EM50" s="732"/>
      <c r="EN50" s="732"/>
      <c r="EO50" s="732"/>
      <c r="EP50" s="732"/>
      <c r="EQ50" s="732"/>
      <c r="ER50" s="732"/>
      <c r="ES50" s="732"/>
      <c r="ET50" s="732"/>
      <c r="EU50" s="732"/>
      <c r="EV50" s="732"/>
      <c r="EW50" s="732"/>
      <c r="EX50" s="732"/>
      <c r="EY50" s="732"/>
      <c r="EZ50" s="732"/>
      <c r="FA50" s="732"/>
      <c r="FB50" s="732"/>
      <c r="FC50" s="732"/>
      <c r="FD50" s="732"/>
      <c r="FE50" s="732"/>
      <c r="FF50" s="732"/>
      <c r="FG50" s="732"/>
      <c r="FH50" s="732"/>
      <c r="FI50" s="732"/>
      <c r="FJ50" s="732"/>
      <c r="FK50" s="732"/>
      <c r="FL50" s="732"/>
      <c r="FM50" s="732"/>
      <c r="FN50" s="732"/>
      <c r="FO50" s="732"/>
      <c r="FP50" s="732"/>
      <c r="FQ50" s="732"/>
      <c r="FR50" s="732"/>
      <c r="FS50" s="732"/>
      <c r="FT50" s="732"/>
      <c r="FU50" s="732"/>
      <c r="FV50" s="732"/>
      <c r="FW50" s="732"/>
      <c r="FX50" s="732"/>
      <c r="FY50" s="732"/>
      <c r="FZ50" s="732"/>
      <c r="GA50" s="732"/>
      <c r="GB50" s="732"/>
      <c r="GC50" s="732"/>
      <c r="GD50" s="732"/>
      <c r="GE50" s="732"/>
      <c r="GF50" s="732"/>
      <c r="GG50" s="732"/>
      <c r="GH50" s="732"/>
      <c r="GI50" s="732"/>
      <c r="GJ50" s="732"/>
      <c r="GK50" s="732"/>
      <c r="GL50" s="732"/>
      <c r="GM50" s="732"/>
      <c r="GN50" s="732"/>
      <c r="GO50" s="732"/>
      <c r="GP50" s="732"/>
      <c r="GQ50" s="732"/>
      <c r="GR50" s="732"/>
      <c r="GS50" s="732"/>
      <c r="GT50" s="732"/>
      <c r="GU50" s="732"/>
      <c r="GV50" s="732"/>
      <c r="GW50" s="732"/>
      <c r="GX50" s="732"/>
      <c r="GY50" s="732"/>
      <c r="GZ50" s="732"/>
      <c r="HA50" s="732"/>
      <c r="HB50" s="732"/>
      <c r="HC50" s="732"/>
      <c r="HD50" s="732"/>
      <c r="HE50" s="732"/>
      <c r="HF50" s="732"/>
      <c r="HG50" s="732"/>
      <c r="HH50" s="732"/>
      <c r="HI50" s="732"/>
      <c r="HJ50" s="732"/>
      <c r="HK50" s="732"/>
      <c r="HL50" s="732"/>
      <c r="HM50" s="732"/>
      <c r="HN50" s="732"/>
      <c r="HO50" s="732"/>
      <c r="HP50" s="732"/>
      <c r="HQ50" s="732"/>
      <c r="HR50" s="732"/>
      <c r="HS50" s="732"/>
      <c r="HT50" s="732"/>
      <c r="HU50" s="732"/>
      <c r="HV50" s="732"/>
      <c r="HW50" s="732"/>
      <c r="HX50" s="732"/>
      <c r="HY50" s="732"/>
      <c r="HZ50" s="732"/>
      <c r="IA50" s="732"/>
      <c r="IB50" s="732"/>
      <c r="IC50" s="732"/>
      <c r="ID50" s="732"/>
      <c r="IE50" s="732"/>
      <c r="IF50" s="732"/>
      <c r="IG50" s="732"/>
      <c r="IH50" s="732"/>
      <c r="II50" s="732"/>
      <c r="IJ50" s="732"/>
      <c r="IK50" s="732"/>
      <c r="IL50" s="732"/>
      <c r="IM50" s="732"/>
      <c r="IN50" s="732"/>
      <c r="IO50" s="732"/>
      <c r="IP50" s="732"/>
      <c r="IQ50" s="732"/>
      <c r="IR50" s="732"/>
      <c r="IS50" s="732"/>
      <c r="IT50" s="732"/>
      <c r="IU50" s="732"/>
    </row>
    <row r="51" s="680" customFormat="1" ht="35" customHeight="1" spans="1:255">
      <c r="A51" s="722"/>
      <c r="B51" s="744"/>
      <c r="C51" s="717" t="s">
        <v>13</v>
      </c>
      <c r="D51" s="718">
        <v>46309</v>
      </c>
      <c r="E51" s="740" t="str">
        <f t="shared" si="1"/>
        <v>30天</v>
      </c>
      <c r="F51" s="718">
        <v>46339</v>
      </c>
      <c r="G51" s="730" t="s">
        <v>14</v>
      </c>
      <c r="H51" s="730" t="s">
        <v>84</v>
      </c>
      <c r="I51" s="730" t="s">
        <v>34</v>
      </c>
      <c r="J51" s="721" t="s">
        <v>72</v>
      </c>
      <c r="AD51" s="732"/>
      <c r="AE51" s="732"/>
      <c r="AF51" s="732"/>
      <c r="AG51" s="732"/>
      <c r="AH51" s="732"/>
      <c r="AI51" s="732"/>
      <c r="AJ51" s="732"/>
      <c r="AK51" s="732"/>
      <c r="AL51" s="732"/>
      <c r="AM51" s="732"/>
      <c r="AN51" s="732"/>
      <c r="AO51" s="732"/>
      <c r="AP51" s="732"/>
      <c r="AQ51" s="732"/>
      <c r="AR51" s="732"/>
      <c r="AS51" s="732"/>
      <c r="AT51" s="732"/>
      <c r="AU51" s="732"/>
      <c r="AV51" s="732"/>
      <c r="AW51" s="732"/>
      <c r="AX51" s="732"/>
      <c r="AY51" s="732"/>
      <c r="AZ51" s="732"/>
      <c r="BA51" s="732"/>
      <c r="BB51" s="732"/>
      <c r="BC51" s="732"/>
      <c r="BD51" s="732"/>
      <c r="BE51" s="732"/>
      <c r="BF51" s="732"/>
      <c r="BG51" s="732"/>
      <c r="BH51" s="732"/>
      <c r="BI51" s="732"/>
      <c r="BJ51" s="732"/>
      <c r="BK51" s="732"/>
      <c r="BL51" s="732"/>
      <c r="BM51" s="732"/>
      <c r="BN51" s="732"/>
      <c r="BO51" s="732"/>
      <c r="BP51" s="732"/>
      <c r="BQ51" s="732"/>
      <c r="BR51" s="732"/>
      <c r="BS51" s="732"/>
      <c r="BT51" s="732"/>
      <c r="BU51" s="732"/>
      <c r="BV51" s="732"/>
      <c r="BW51" s="732"/>
      <c r="BX51" s="732"/>
      <c r="BY51" s="732"/>
      <c r="BZ51" s="732"/>
      <c r="CA51" s="732"/>
      <c r="CB51" s="732"/>
      <c r="CC51" s="732"/>
      <c r="CD51" s="732"/>
      <c r="CE51" s="732"/>
      <c r="CF51" s="732"/>
      <c r="CG51" s="732"/>
      <c r="CH51" s="732"/>
      <c r="CI51" s="732"/>
      <c r="CJ51" s="732"/>
      <c r="CK51" s="732"/>
      <c r="CL51" s="732"/>
      <c r="CM51" s="732"/>
      <c r="CN51" s="732"/>
      <c r="CO51" s="732"/>
      <c r="CP51" s="732"/>
      <c r="CQ51" s="732"/>
      <c r="CR51" s="732"/>
      <c r="CS51" s="732"/>
      <c r="CT51" s="732"/>
      <c r="CU51" s="732"/>
      <c r="CV51" s="732"/>
      <c r="CW51" s="732"/>
      <c r="CX51" s="732"/>
      <c r="CY51" s="732"/>
      <c r="CZ51" s="732"/>
      <c r="DA51" s="732"/>
      <c r="DB51" s="732"/>
      <c r="DC51" s="732"/>
      <c r="DD51" s="732"/>
      <c r="DE51" s="732"/>
      <c r="DF51" s="732"/>
      <c r="DG51" s="732"/>
      <c r="DH51" s="732"/>
      <c r="DI51" s="732"/>
      <c r="DJ51" s="732"/>
      <c r="DK51" s="732"/>
      <c r="DL51" s="732"/>
      <c r="DM51" s="732"/>
      <c r="DN51" s="732"/>
      <c r="DO51" s="732"/>
      <c r="DP51" s="732"/>
      <c r="DQ51" s="732"/>
      <c r="DR51" s="732"/>
      <c r="DS51" s="732"/>
      <c r="DT51" s="732"/>
      <c r="DU51" s="732"/>
      <c r="DV51" s="732"/>
      <c r="DW51" s="732"/>
      <c r="DX51" s="732"/>
      <c r="DY51" s="732"/>
      <c r="DZ51" s="732"/>
      <c r="EA51" s="732"/>
      <c r="EB51" s="732"/>
      <c r="EC51" s="732"/>
      <c r="ED51" s="732"/>
      <c r="EE51" s="732"/>
      <c r="EF51" s="732"/>
      <c r="EG51" s="732"/>
      <c r="EH51" s="732"/>
      <c r="EI51" s="732"/>
      <c r="EJ51" s="732"/>
      <c r="EK51" s="732"/>
      <c r="EL51" s="732"/>
      <c r="EM51" s="732"/>
      <c r="EN51" s="732"/>
      <c r="EO51" s="732"/>
      <c r="EP51" s="732"/>
      <c r="EQ51" s="732"/>
      <c r="ER51" s="732"/>
      <c r="ES51" s="732"/>
      <c r="ET51" s="732"/>
      <c r="EU51" s="732"/>
      <c r="EV51" s="732"/>
      <c r="EW51" s="732"/>
      <c r="EX51" s="732"/>
      <c r="EY51" s="732"/>
      <c r="EZ51" s="732"/>
      <c r="FA51" s="732"/>
      <c r="FB51" s="732"/>
      <c r="FC51" s="732"/>
      <c r="FD51" s="732"/>
      <c r="FE51" s="732"/>
      <c r="FF51" s="732"/>
      <c r="FG51" s="732"/>
      <c r="FH51" s="732"/>
      <c r="FI51" s="732"/>
      <c r="FJ51" s="732"/>
      <c r="FK51" s="732"/>
      <c r="FL51" s="732"/>
      <c r="FM51" s="732"/>
      <c r="FN51" s="732"/>
      <c r="FO51" s="732"/>
      <c r="FP51" s="732"/>
      <c r="FQ51" s="732"/>
      <c r="FR51" s="732"/>
      <c r="FS51" s="732"/>
      <c r="FT51" s="732"/>
      <c r="FU51" s="732"/>
      <c r="FV51" s="732"/>
      <c r="FW51" s="732"/>
      <c r="FX51" s="732"/>
      <c r="FY51" s="732"/>
      <c r="FZ51" s="732"/>
      <c r="GA51" s="732"/>
      <c r="GB51" s="732"/>
      <c r="GC51" s="732"/>
      <c r="GD51" s="732"/>
      <c r="GE51" s="732"/>
      <c r="GF51" s="732"/>
      <c r="GG51" s="732"/>
      <c r="GH51" s="732"/>
      <c r="GI51" s="732"/>
      <c r="GJ51" s="732"/>
      <c r="GK51" s="732"/>
      <c r="GL51" s="732"/>
      <c r="GM51" s="732"/>
      <c r="GN51" s="732"/>
      <c r="GO51" s="732"/>
      <c r="GP51" s="732"/>
      <c r="GQ51" s="732"/>
      <c r="GR51" s="732"/>
      <c r="GS51" s="732"/>
      <c r="GT51" s="732"/>
      <c r="GU51" s="732"/>
      <c r="GV51" s="732"/>
      <c r="GW51" s="732"/>
      <c r="GX51" s="732"/>
      <c r="GY51" s="732"/>
      <c r="GZ51" s="732"/>
      <c r="HA51" s="732"/>
      <c r="HB51" s="732"/>
      <c r="HC51" s="732"/>
      <c r="HD51" s="732"/>
      <c r="HE51" s="732"/>
      <c r="HF51" s="732"/>
      <c r="HG51" s="732"/>
      <c r="HH51" s="732"/>
      <c r="HI51" s="732"/>
      <c r="HJ51" s="732"/>
      <c r="HK51" s="732"/>
      <c r="HL51" s="732"/>
      <c r="HM51" s="732"/>
      <c r="HN51" s="732"/>
      <c r="HO51" s="732"/>
      <c r="HP51" s="732"/>
      <c r="HQ51" s="732"/>
      <c r="HR51" s="732"/>
      <c r="HS51" s="732"/>
      <c r="HT51" s="732"/>
      <c r="HU51" s="732"/>
      <c r="HV51" s="732"/>
      <c r="HW51" s="732"/>
      <c r="HX51" s="732"/>
      <c r="HY51" s="732"/>
      <c r="HZ51" s="732"/>
      <c r="IA51" s="732"/>
      <c r="IB51" s="732"/>
      <c r="IC51" s="732"/>
      <c r="ID51" s="732"/>
      <c r="IE51" s="732"/>
      <c r="IF51" s="732"/>
      <c r="IG51" s="732"/>
      <c r="IH51" s="732"/>
      <c r="II51" s="732"/>
      <c r="IJ51" s="732"/>
      <c r="IK51" s="732"/>
      <c r="IL51" s="732"/>
      <c r="IM51" s="732"/>
      <c r="IN51" s="732"/>
      <c r="IO51" s="732"/>
      <c r="IP51" s="732"/>
      <c r="IQ51" s="732"/>
      <c r="IR51" s="732"/>
      <c r="IS51" s="732"/>
      <c r="IT51" s="732"/>
      <c r="IU51" s="732"/>
    </row>
    <row r="52" s="680" customFormat="1" ht="39" customHeight="1" spans="1:255">
      <c r="A52" s="738" t="s">
        <v>85</v>
      </c>
      <c r="B52" s="729" t="s">
        <v>74</v>
      </c>
      <c r="C52" s="709" t="s">
        <v>13</v>
      </c>
      <c r="D52" s="710">
        <v>46313</v>
      </c>
      <c r="E52" s="711" t="str">
        <f t="shared" si="1"/>
        <v>26天</v>
      </c>
      <c r="F52" s="710">
        <v>46339</v>
      </c>
      <c r="G52" s="745" t="s">
        <v>23</v>
      </c>
      <c r="H52" s="725" t="s">
        <v>86</v>
      </c>
      <c r="I52" s="746" t="s">
        <v>38</v>
      </c>
      <c r="J52" s="737" t="s">
        <v>87</v>
      </c>
    </row>
    <row r="53" s="680" customFormat="1" ht="39" customHeight="1" spans="1:255">
      <c r="A53" s="738"/>
      <c r="B53" s="729"/>
      <c r="C53" s="709" t="s">
        <v>13</v>
      </c>
      <c r="D53" s="710">
        <v>46310</v>
      </c>
      <c r="E53" s="711" t="str">
        <f t="shared" si="1"/>
        <v>29天</v>
      </c>
      <c r="F53" s="710">
        <v>46339</v>
      </c>
      <c r="G53" s="745" t="s">
        <v>23</v>
      </c>
      <c r="H53" s="725" t="s">
        <v>86</v>
      </c>
      <c r="I53" s="746" t="s">
        <v>24</v>
      </c>
      <c r="J53" s="737" t="s">
        <v>88</v>
      </c>
    </row>
    <row r="54" s="680" customFormat="1" ht="39" customHeight="1" spans="1:255">
      <c r="A54" s="738"/>
      <c r="B54" s="729"/>
      <c r="C54" s="709" t="s">
        <v>13</v>
      </c>
      <c r="D54" s="710">
        <v>46314</v>
      </c>
      <c r="E54" s="711" t="str">
        <f t="shared" si="1"/>
        <v>28天</v>
      </c>
      <c r="F54" s="710">
        <v>46342</v>
      </c>
      <c r="G54" s="745" t="s">
        <v>30</v>
      </c>
      <c r="H54" s="725" t="s">
        <v>86</v>
      </c>
      <c r="I54" s="746" t="s">
        <v>20</v>
      </c>
      <c r="J54" s="737" t="s">
        <v>89</v>
      </c>
    </row>
    <row r="55" s="680" customFormat="1" ht="39" customHeight="1" spans="1:255">
      <c r="A55" s="738"/>
      <c r="B55" s="729"/>
      <c r="C55" s="709" t="s">
        <v>13</v>
      </c>
      <c r="D55" s="710">
        <v>46309</v>
      </c>
      <c r="E55" s="711" t="str">
        <f t="shared" si="1"/>
        <v>30天</v>
      </c>
      <c r="F55" s="710">
        <v>46339</v>
      </c>
      <c r="G55" s="745" t="s">
        <v>14</v>
      </c>
      <c r="H55" s="725" t="s">
        <v>86</v>
      </c>
      <c r="I55" s="746" t="s">
        <v>38</v>
      </c>
      <c r="J55" s="737" t="s">
        <v>90</v>
      </c>
    </row>
    <row r="56" s="680" customFormat="1" ht="39" customHeight="1" spans="1:255">
      <c r="A56" s="738"/>
      <c r="B56" s="729"/>
      <c r="C56" s="709" t="s">
        <v>13</v>
      </c>
      <c r="D56" s="710">
        <v>46312</v>
      </c>
      <c r="E56" s="711" t="str">
        <f t="shared" si="1"/>
        <v>30天</v>
      </c>
      <c r="F56" s="710">
        <v>46342</v>
      </c>
      <c r="G56" s="745" t="s">
        <v>14</v>
      </c>
      <c r="H56" s="725" t="s">
        <v>86</v>
      </c>
      <c r="I56" s="746" t="s">
        <v>20</v>
      </c>
      <c r="J56" s="737" t="s">
        <v>91</v>
      </c>
    </row>
    <row r="57" s="680" customFormat="1" ht="35" customHeight="1" spans="1:255">
      <c r="A57" s="722" t="s">
        <v>92</v>
      </c>
      <c r="B57" s="744" t="s">
        <v>93</v>
      </c>
      <c r="C57" s="717" t="s">
        <v>13</v>
      </c>
      <c r="D57" s="718">
        <v>46308</v>
      </c>
      <c r="E57" s="719" t="str">
        <f t="shared" si="1"/>
        <v>14天</v>
      </c>
      <c r="F57" s="718">
        <v>46322</v>
      </c>
      <c r="G57" s="720" t="s">
        <v>23</v>
      </c>
      <c r="H57" s="720" t="s">
        <v>94</v>
      </c>
      <c r="I57" s="720" t="s">
        <v>24</v>
      </c>
      <c r="J57" s="721" t="s">
        <v>25</v>
      </c>
    </row>
    <row r="58" s="680" customFormat="1" ht="17.25" spans="1:255">
      <c r="A58" s="747" t="s">
        <v>95</v>
      </c>
      <c r="B58" s="748"/>
      <c r="C58" s="748"/>
      <c r="D58" s="749"/>
      <c r="E58" s="748"/>
      <c r="F58" s="749"/>
      <c r="G58" s="748"/>
      <c r="H58" s="748"/>
      <c r="I58" s="748"/>
      <c r="J58" s="750"/>
    </row>
    <row r="59" s="679" customFormat="1" spans="1:255">
      <c r="B59" s="702"/>
      <c r="F59" s="703"/>
    </row>
    <row r="60" s="679" customFormat="1" spans="1:255">
      <c r="B60" s="702"/>
      <c r="F60" s="703"/>
    </row>
    <row r="61" s="679" customFormat="1" spans="1:255">
      <c r="B61" s="702"/>
      <c r="F61" s="703"/>
    </row>
    <row r="62" s="679" customFormat="1" spans="1:255">
      <c r="B62" s="704"/>
      <c r="C62" s="705"/>
      <c r="D62" s="705"/>
      <c r="E62" s="705"/>
      <c r="F62" s="706"/>
    </row>
  </sheetData>
  <sheetProtection formatCells="0" formatColumns="0" formatRows="0" insertRows="0" insertColumns="0" insertHyperlinks="0" deleteColumns="0" deleteRows="0"/>
  <mergeCells count="18">
    <mergeCell ref="A1:J1"/>
    <mergeCell ref="A58:J58"/>
    <mergeCell ref="A5:A8"/>
    <mergeCell ref="A9:A15"/>
    <mergeCell ref="A16:A26"/>
    <mergeCell ref="A27:A30"/>
    <mergeCell ref="A31:A37"/>
    <mergeCell ref="A38:A45"/>
    <mergeCell ref="A46:A51"/>
    <mergeCell ref="A52:A56"/>
    <mergeCell ref="B5:B8"/>
    <mergeCell ref="B9:B15"/>
    <mergeCell ref="B16:B26"/>
    <mergeCell ref="B27:B30"/>
    <mergeCell ref="B31:B37"/>
    <mergeCell ref="B38:B45"/>
    <mergeCell ref="B46:B51"/>
    <mergeCell ref="B52:B56"/>
  </mergeCells>
  <conditionalFormatting sqref="A2:J2">
    <cfRule type="colorScale" priority="2">
      <colorScale>
        <cfvo type="min"/>
        <cfvo type="percentile" val="50"/>
        <cfvo type="max"/>
        <color rgb="FF63BE7B"/>
        <color rgb="FFFFEB84"/>
        <color rgb="FFF8696B"/>
      </colorScale>
    </cfRule>
  </conditionalFormatting>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J10"/>
  <sheetViews>
    <sheetView showGridLines="0" tabSelected="1" workbookViewId="0">
      <selection activeCell="J14" sqref="J14"/>
    </sheetView>
  </sheetViews>
  <sheetFormatPr defaultColWidth="9" defaultRowHeight="15"/>
  <cols>
    <col min="1" max="1" width="25.4" style="679" customWidth="1"/>
    <col min="2" max="2" width="17.125" style="679" customWidth="1"/>
    <col min="3" max="4" width="16.9583333333333" style="679" customWidth="1"/>
    <col min="5" max="5" width="10.425" style="679" customWidth="1"/>
    <col min="6" max="6" width="16.9583333333333" style="679" customWidth="1"/>
    <col min="7" max="7" width="10.425" style="679" customWidth="1"/>
    <col min="8" max="8" width="14.125" style="679" customWidth="1"/>
    <col min="9" max="9" width="10.425" style="679" customWidth="1"/>
    <col min="10" max="10" width="26.7333333333333" style="679" customWidth="1"/>
    <col min="11" max="16384" width="9" style="679"/>
  </cols>
  <sheetData>
    <row r="1" s="679" customFormat="1" ht="123" customHeight="1" spans="1:10">
      <c r="A1" s="681" t="s">
        <v>96</v>
      </c>
      <c r="B1" s="682"/>
      <c r="C1" s="682"/>
      <c r="D1" s="682"/>
      <c r="E1" s="683"/>
      <c r="F1" s="682"/>
      <c r="G1" s="682"/>
      <c r="H1" s="682"/>
      <c r="I1" s="682"/>
      <c r="J1" s="684"/>
    </row>
    <row r="2" s="679" customFormat="1" ht="38" customHeight="1" spans="1:10">
      <c r="A2" s="685" t="s">
        <v>1</v>
      </c>
      <c r="B2" s="686" t="s">
        <v>2</v>
      </c>
      <c r="C2" s="686" t="s">
        <v>3</v>
      </c>
      <c r="D2" s="686" t="s">
        <v>4</v>
      </c>
      <c r="E2" s="687" t="s">
        <v>5</v>
      </c>
      <c r="F2" s="686" t="s">
        <v>6</v>
      </c>
      <c r="G2" s="686" t="s">
        <v>7</v>
      </c>
      <c r="H2" s="686" t="s">
        <v>8</v>
      </c>
      <c r="I2" s="688" t="s">
        <v>9</v>
      </c>
      <c r="J2" s="689" t="s">
        <v>10</v>
      </c>
    </row>
    <row r="3" s="680" customFormat="1" ht="38" customHeight="1" spans="1:10">
      <c r="A3" s="690" t="s">
        <v>97</v>
      </c>
      <c r="B3" s="691" t="s">
        <v>98</v>
      </c>
      <c r="C3" s="692" t="s">
        <v>99</v>
      </c>
      <c r="D3" s="693">
        <v>46307</v>
      </c>
      <c r="E3" s="692" t="s">
        <v>100</v>
      </c>
      <c r="F3" s="694">
        <v>46338</v>
      </c>
      <c r="G3" s="691" t="s">
        <v>23</v>
      </c>
      <c r="H3" s="691" t="s">
        <v>101</v>
      </c>
      <c r="I3" s="695" t="s">
        <v>38</v>
      </c>
      <c r="J3" s="695" t="s">
        <v>102</v>
      </c>
    </row>
    <row r="4" s="680" customFormat="1" ht="38" customHeight="1" spans="1:10">
      <c r="A4" s="690" t="s">
        <v>97</v>
      </c>
      <c r="B4" s="691" t="s">
        <v>103</v>
      </c>
      <c r="C4" s="692" t="s">
        <v>104</v>
      </c>
      <c r="D4" s="696">
        <v>46311</v>
      </c>
      <c r="E4" s="695" t="s">
        <v>105</v>
      </c>
      <c r="F4" s="697">
        <v>46353</v>
      </c>
      <c r="G4" s="691" t="s">
        <v>14</v>
      </c>
      <c r="H4" s="691" t="s">
        <v>101</v>
      </c>
      <c r="I4" s="695" t="s">
        <v>38</v>
      </c>
      <c r="J4" s="695" t="s">
        <v>106</v>
      </c>
    </row>
    <row r="5" s="680" customFormat="1" ht="17.25" spans="1:10">
      <c r="A5" s="698" t="s">
        <v>95</v>
      </c>
      <c r="B5" s="699"/>
      <c r="C5" s="699"/>
      <c r="D5" s="700"/>
      <c r="E5" s="699"/>
      <c r="F5" s="700"/>
      <c r="G5" s="699"/>
      <c r="H5" s="699"/>
      <c r="I5" s="699"/>
      <c r="J5" s="701"/>
    </row>
    <row r="6" s="679" customFormat="1" spans="1:10">
      <c r="B6" s="702"/>
      <c r="F6" s="703"/>
    </row>
    <row r="7" s="679" customFormat="1" spans="1:10">
      <c r="B7" s="702"/>
      <c r="F7" s="703"/>
    </row>
    <row r="8" s="679" customFormat="1" spans="1:10">
      <c r="B8" s="702"/>
      <c r="F8" s="703"/>
    </row>
    <row r="9" s="679" customFormat="1" spans="1:10">
      <c r="B9" s="702"/>
      <c r="F9" s="703"/>
    </row>
    <row r="10" s="679" customFormat="1" spans="1:10">
      <c r="B10" s="704"/>
      <c r="C10" s="705"/>
      <c r="D10" s="705"/>
      <c r="E10" s="705"/>
      <c r="F10" s="706"/>
    </row>
  </sheetData>
  <sheetProtection formatCells="0" formatColumns="0" formatRows="0" insertRows="0" insertColumns="0" insertHyperlinks="0" deleteColumns="0" deleteRows="0"/>
  <mergeCells count="2">
    <mergeCell ref="A1:J1"/>
    <mergeCell ref="A5:J5"/>
  </mergeCells>
  <conditionalFormatting sqref="A2:J2">
    <cfRule type="colorScale" priority="6">
      <colorScale>
        <cfvo type="min"/>
        <cfvo type="percentile" val="50"/>
        <cfvo type="max"/>
        <color rgb="FF63BE7B"/>
        <color rgb="FFFFEB84"/>
        <color rgb="FFF8696B"/>
      </colorScale>
    </cfRule>
  </conditionalFormatting>
  <conditionalFormatting sqref="C3:C4">
    <cfRule type="colorScale" priority="2">
      <colorScale>
        <cfvo type="min"/>
        <cfvo type="percentile" val="50"/>
        <cfvo type="max"/>
        <color rgb="FF63BE7B"/>
        <color rgb="FFFFEB84"/>
        <color rgb="FFF8696B"/>
      </colorScale>
    </cfRule>
  </conditionalFormatting>
  <conditionalFormatting sqref="E3:E4">
    <cfRule type="colorScale" priority="1">
      <colorScale>
        <cfvo type="min"/>
        <cfvo type="percentile" val="50"/>
        <cfvo type="max"/>
        <color rgb="FF63BE7B"/>
        <color rgb="FFFFEB84"/>
        <color rgb="FFF8696B"/>
      </colorScale>
    </cfRule>
  </conditionalFormatting>
  <conditionalFormatting sqref="J3:J4">
    <cfRule type="colorScale" priority="3">
      <colorScale>
        <cfvo type="min"/>
        <cfvo type="percentile" val="50"/>
        <cfvo type="max"/>
        <color rgb="FF63BE7B"/>
        <color rgb="FFFFEB84"/>
        <color rgb="FFF8696B"/>
      </colorScale>
    </cfRule>
  </conditionalFormatting>
  <conditionalFormatting sqref="A3:B3 G3:I3 H4">
    <cfRule type="colorScale" priority="4">
      <colorScale>
        <cfvo type="min"/>
        <cfvo type="percentile" val="50"/>
        <cfvo type="max"/>
        <color rgb="FF63BE7B"/>
        <color rgb="FFFFEB84"/>
        <color rgb="FFF8696B"/>
      </colorScale>
    </cfRule>
  </conditionalFormatting>
  <conditionalFormatting sqref="A4:B4 G4 I4">
    <cfRule type="colorScale" priority="5">
      <colorScale>
        <cfvo type="min"/>
        <cfvo type="percentile" val="50"/>
        <cfvo type="max"/>
        <color rgb="FF63BE7B"/>
        <color rgb="FFFFEB84"/>
        <color rgb="FFF8696B"/>
      </colorScale>
    </cfRule>
  </conditionalFormatting>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rgb="FFFFFF00"/>
  </sheetPr>
  <dimension ref="A1:W11832"/>
  <sheetViews>
    <sheetView showGridLines="0" zoomScale="90" zoomScaleNormal="90" workbookViewId="0">
      <pane xSplit="4" topLeftCell="E1" activePane="topRight" state="frozen"/>
      <selection/>
      <selection pane="topRight" activeCell="D16" sqref="D16"/>
    </sheetView>
  </sheetViews>
  <sheetFormatPr defaultColWidth="9" defaultRowHeight="22" customHeight="1"/>
  <cols>
    <col min="1" max="1" width="24.5" style="436" customWidth="1"/>
    <col min="2" max="2" width="25.5416666666667" style="436" customWidth="1"/>
    <col min="3" max="3" width="20.2083333333333" customWidth="1"/>
    <col min="4" max="4" width="35" style="653" customWidth="1"/>
    <col min="5" max="5" width="11.5" style="654" customWidth="1"/>
    <col min="6" max="10" width="13.625" customWidth="1"/>
    <col min="11" max="11" width="16.75" customWidth="1"/>
    <col min="12" max="13" width="13.625" customWidth="1"/>
    <col min="14" max="14" width="12.5" customWidth="1"/>
    <col min="15" max="15" width="9.75" customWidth="1"/>
    <col min="16" max="16" width="13.25" customWidth="1"/>
    <col min="17" max="17" width="16.75" customWidth="1"/>
    <col min="18" max="18" width="40" customWidth="1"/>
  </cols>
  <sheetData>
    <row r="1" s="651" customFormat="1" customHeight="1" spans="1:18">
      <c r="A1" s="655" t="s">
        <v>107</v>
      </c>
      <c r="B1" s="655" t="s">
        <v>108</v>
      </c>
      <c r="C1" s="655" t="s">
        <v>1</v>
      </c>
      <c r="D1" s="656" t="s">
        <v>109</v>
      </c>
      <c r="E1" s="657" t="s">
        <v>110</v>
      </c>
      <c r="F1" s="658" t="s">
        <v>111</v>
      </c>
      <c r="G1" s="658" t="s">
        <v>112</v>
      </c>
      <c r="H1" s="658" t="s">
        <v>113</v>
      </c>
      <c r="I1" s="658" t="s">
        <v>114</v>
      </c>
      <c r="J1" s="658" t="s">
        <v>115</v>
      </c>
      <c r="K1" s="655" t="s">
        <v>116</v>
      </c>
      <c r="L1" s="658" t="s">
        <v>117</v>
      </c>
      <c r="M1" s="658" t="s">
        <v>118</v>
      </c>
      <c r="N1" s="659" t="s">
        <v>119</v>
      </c>
      <c r="O1" s="655" t="s">
        <v>120</v>
      </c>
      <c r="P1" s="655" t="s">
        <v>114</v>
      </c>
      <c r="Q1" s="655" t="s">
        <v>121</v>
      </c>
      <c r="R1" s="655" t="s">
        <v>122</v>
      </c>
    </row>
    <row r="2" s="651" customFormat="1" customHeight="1" spans="1:18">
      <c r="A2" s="651" t="str">
        <f>B2&amp;C2</f>
        <v>ONT8COSCO整柜直送（保舱保柜）</v>
      </c>
      <c r="B2" s="651" t="s">
        <v>123</v>
      </c>
      <c r="C2" s="651" t="s">
        <v>124</v>
      </c>
      <c r="D2" s="660" t="s">
        <v>125</v>
      </c>
      <c r="E2" s="661">
        <v>5.7</v>
      </c>
      <c r="F2" s="661">
        <v>920</v>
      </c>
      <c r="G2" s="661">
        <v>1050</v>
      </c>
      <c r="H2" s="661">
        <v>5.9</v>
      </c>
      <c r="I2" s="661">
        <v>960</v>
      </c>
      <c r="J2" s="661">
        <v>1090</v>
      </c>
      <c r="K2" s="651" t="s">
        <v>126</v>
      </c>
      <c r="L2" s="661" t="s">
        <v>127</v>
      </c>
      <c r="M2" s="661" t="s">
        <v>128</v>
      </c>
      <c r="N2" s="661" t="s">
        <v>129</v>
      </c>
      <c r="O2" s="661" t="s">
        <v>130</v>
      </c>
      <c r="P2" s="661" t="s">
        <v>131</v>
      </c>
      <c r="Q2" s="651" t="s">
        <v>132</v>
      </c>
      <c r="R2" s="651" t="s">
        <v>133</v>
      </c>
    </row>
    <row r="3" s="651" customFormat="1" customHeight="1" spans="1:18">
      <c r="A3" s="651" t="str">
        <f>B3&amp;C3</f>
        <v>LAX9COSCO整柜直送（保舱保柜）</v>
      </c>
      <c r="B3" s="651" t="s">
        <v>134</v>
      </c>
      <c r="C3" s="651" t="s">
        <v>124</v>
      </c>
      <c r="D3" s="660" t="s">
        <v>125</v>
      </c>
      <c r="E3" s="661">
        <v>5.7</v>
      </c>
      <c r="F3" s="661">
        <v>920</v>
      </c>
      <c r="G3" s="661">
        <v>1050</v>
      </c>
      <c r="H3" s="661">
        <v>5.9</v>
      </c>
      <c r="I3" s="661">
        <v>960</v>
      </c>
      <c r="J3" s="661">
        <v>1090</v>
      </c>
      <c r="K3" s="651" t="s">
        <v>126</v>
      </c>
      <c r="L3" s="661" t="s">
        <v>127</v>
      </c>
      <c r="M3" s="661" t="s">
        <v>128</v>
      </c>
      <c r="N3" s="661" t="s">
        <v>129</v>
      </c>
      <c r="O3" s="661" t="s">
        <v>130</v>
      </c>
      <c r="P3" s="661" t="s">
        <v>131</v>
      </c>
      <c r="Q3" s="651" t="s">
        <v>132</v>
      </c>
      <c r="R3" s="651" t="s">
        <v>133</v>
      </c>
    </row>
    <row r="4" s="651" customFormat="1" customHeight="1" spans="1:18">
      <c r="A4" s="651" t="str">
        <f t="shared" ref="A4:A67" si="0">B4&amp;C4</f>
        <v>LGB8COSCO整柜直送（保舱保柜）</v>
      </c>
      <c r="B4" s="651" t="s">
        <v>135</v>
      </c>
      <c r="C4" s="651" t="s">
        <v>124</v>
      </c>
      <c r="D4" s="660" t="s">
        <v>125</v>
      </c>
      <c r="E4" s="661">
        <v>5.7</v>
      </c>
      <c r="F4" s="661">
        <v>920</v>
      </c>
      <c r="G4" s="661">
        <v>1050</v>
      </c>
      <c r="H4" s="661">
        <v>5.9</v>
      </c>
      <c r="I4" s="661">
        <v>960</v>
      </c>
      <c r="J4" s="661">
        <v>1090</v>
      </c>
      <c r="K4" s="651" t="s">
        <v>126</v>
      </c>
      <c r="L4" s="661" t="s">
        <v>127</v>
      </c>
      <c r="M4" s="661" t="s">
        <v>128</v>
      </c>
      <c r="N4" s="661" t="s">
        <v>129</v>
      </c>
      <c r="O4" s="661" t="s">
        <v>130</v>
      </c>
      <c r="P4" s="661" t="s">
        <v>131</v>
      </c>
      <c r="Q4" s="651" t="s">
        <v>132</v>
      </c>
      <c r="R4" s="651" t="s">
        <v>133</v>
      </c>
    </row>
    <row r="5" s="651" customFormat="1" customHeight="1" spans="1:18">
      <c r="A5" s="651" t="str">
        <f t="shared" si="0"/>
        <v>SBD1COSCO整柜直送（保舱保柜）</v>
      </c>
      <c r="B5" s="651" t="s">
        <v>136</v>
      </c>
      <c r="C5" s="651" t="s">
        <v>124</v>
      </c>
      <c r="D5" s="660" t="s">
        <v>125</v>
      </c>
      <c r="E5" s="661">
        <v>5.7</v>
      </c>
      <c r="F5" s="661">
        <v>920</v>
      </c>
      <c r="G5" s="661">
        <v>1050</v>
      </c>
      <c r="H5" s="661">
        <v>5.9</v>
      </c>
      <c r="I5" s="661">
        <v>960</v>
      </c>
      <c r="J5" s="661">
        <v>1090</v>
      </c>
      <c r="K5" s="651" t="s">
        <v>126</v>
      </c>
      <c r="L5" s="661" t="s">
        <v>127</v>
      </c>
      <c r="M5" s="661" t="s">
        <v>128</v>
      </c>
      <c r="N5" s="661" t="s">
        <v>129</v>
      </c>
      <c r="O5" s="661" t="s">
        <v>130</v>
      </c>
      <c r="P5" s="661" t="s">
        <v>131</v>
      </c>
      <c r="Q5" s="651" t="s">
        <v>132</v>
      </c>
      <c r="R5" s="651" t="s">
        <v>133</v>
      </c>
    </row>
    <row r="6" s="651" customFormat="1" customHeight="1" spans="1:18">
      <c r="A6" s="651" t="str">
        <f t="shared" si="0"/>
        <v>POC1COSCO整柜直送（保舱保柜）</v>
      </c>
      <c r="B6" s="651" t="s">
        <v>137</v>
      </c>
      <c r="C6" s="651" t="s">
        <v>124</v>
      </c>
      <c r="D6" s="660" t="s">
        <v>138</v>
      </c>
      <c r="E6" s="661">
        <v>5.7</v>
      </c>
      <c r="F6" s="661">
        <v>920</v>
      </c>
      <c r="G6" s="661">
        <v>1050</v>
      </c>
      <c r="H6" s="661">
        <v>5.9</v>
      </c>
      <c r="I6" s="661">
        <v>960</v>
      </c>
      <c r="J6" s="661">
        <v>1090</v>
      </c>
      <c r="K6" s="651" t="s">
        <v>126</v>
      </c>
      <c r="L6" s="661" t="s">
        <v>127</v>
      </c>
      <c r="M6" s="661" t="s">
        <v>128</v>
      </c>
      <c r="N6" s="661" t="s">
        <v>129</v>
      </c>
      <c r="O6" s="661" t="s">
        <v>130</v>
      </c>
      <c r="P6" s="661" t="s">
        <v>131</v>
      </c>
      <c r="Q6" s="651" t="s">
        <v>132</v>
      </c>
      <c r="R6" s="651" t="s">
        <v>133</v>
      </c>
    </row>
    <row r="7" s="651" customFormat="1" customHeight="1" spans="1:18">
      <c r="A7" s="651" t="str">
        <f t="shared" si="0"/>
        <v>POC2COSCO整柜直送（保舱保柜）</v>
      </c>
      <c r="B7" s="651" t="s">
        <v>139</v>
      </c>
      <c r="C7" s="651" t="s">
        <v>124</v>
      </c>
      <c r="D7" s="660" t="s">
        <v>138</v>
      </c>
      <c r="E7" s="661">
        <v>5.7</v>
      </c>
      <c r="F7" s="661">
        <v>920</v>
      </c>
      <c r="G7" s="661">
        <v>1050</v>
      </c>
      <c r="H7" s="661">
        <v>5.9</v>
      </c>
      <c r="I7" s="661">
        <v>960</v>
      </c>
      <c r="J7" s="661">
        <v>1090</v>
      </c>
      <c r="K7" s="651" t="s">
        <v>126</v>
      </c>
      <c r="L7" s="661" t="s">
        <v>127</v>
      </c>
      <c r="M7" s="661" t="s">
        <v>128</v>
      </c>
      <c r="N7" s="661" t="s">
        <v>129</v>
      </c>
      <c r="O7" s="661" t="s">
        <v>130</v>
      </c>
      <c r="P7" s="661" t="s">
        <v>131</v>
      </c>
      <c r="Q7" s="651" t="s">
        <v>132</v>
      </c>
      <c r="R7" s="651" t="s">
        <v>133</v>
      </c>
    </row>
    <row r="8" s="651" customFormat="1" customHeight="1" spans="1:18">
      <c r="A8" s="651" t="str">
        <f t="shared" si="0"/>
        <v>POC3COSCO整柜直送（保舱保柜）</v>
      </c>
      <c r="B8" s="651" t="s">
        <v>140</v>
      </c>
      <c r="C8" s="651" t="s">
        <v>124</v>
      </c>
      <c r="D8" s="660" t="s">
        <v>138</v>
      </c>
      <c r="E8" s="661">
        <v>5.7</v>
      </c>
      <c r="F8" s="661">
        <v>920</v>
      </c>
      <c r="G8" s="661">
        <v>1050</v>
      </c>
      <c r="H8" s="661">
        <v>5.9</v>
      </c>
      <c r="I8" s="661">
        <v>960</v>
      </c>
      <c r="J8" s="661">
        <v>1090</v>
      </c>
      <c r="K8" s="651" t="s">
        <v>126</v>
      </c>
      <c r="L8" s="661" t="s">
        <v>127</v>
      </c>
      <c r="M8" s="661" t="s">
        <v>128</v>
      </c>
      <c r="N8" s="661" t="s">
        <v>129</v>
      </c>
      <c r="O8" s="661" t="s">
        <v>130</v>
      </c>
      <c r="P8" s="661" t="s">
        <v>131</v>
      </c>
      <c r="Q8" s="651" t="s">
        <v>132</v>
      </c>
      <c r="R8" s="651" t="s">
        <v>133</v>
      </c>
    </row>
    <row r="9" s="651" customFormat="1" customHeight="1" spans="1:18">
      <c r="A9" s="651" t="str">
        <f t="shared" si="0"/>
        <v>LAS1COSCO整柜直送（保舱保柜）</v>
      </c>
      <c r="B9" s="651" t="s">
        <v>141</v>
      </c>
      <c r="C9" s="651" t="s">
        <v>124</v>
      </c>
      <c r="D9" s="660" t="s">
        <v>142</v>
      </c>
      <c r="E9" s="661">
        <v>6.4</v>
      </c>
      <c r="F9" s="661">
        <v>1060</v>
      </c>
      <c r="G9" s="661">
        <v>1180</v>
      </c>
      <c r="H9" s="661">
        <v>6.5</v>
      </c>
      <c r="I9" s="661">
        <v>1080</v>
      </c>
      <c r="J9" s="661">
        <v>1200</v>
      </c>
      <c r="K9" s="651" t="s">
        <v>126</v>
      </c>
      <c r="L9" s="661" t="s">
        <v>127</v>
      </c>
      <c r="M9" s="661" t="s">
        <v>128</v>
      </c>
      <c r="N9" s="661" t="s">
        <v>129</v>
      </c>
      <c r="O9" s="661" t="s">
        <v>130</v>
      </c>
      <c r="P9" s="661" t="s">
        <v>131</v>
      </c>
      <c r="Q9" s="651" t="s">
        <v>132</v>
      </c>
      <c r="R9" s="651" t="s">
        <v>133</v>
      </c>
    </row>
    <row r="10" s="651" customFormat="1" customHeight="1" spans="1:18">
      <c r="A10" s="651" t="str">
        <f t="shared" si="0"/>
        <v>VGT2COSCO整柜直送（保舱保柜）</v>
      </c>
      <c r="B10" s="651" t="s">
        <v>143</v>
      </c>
      <c r="C10" s="651" t="s">
        <v>124</v>
      </c>
      <c r="D10" s="660" t="s">
        <v>142</v>
      </c>
      <c r="E10" s="661">
        <v>6.4</v>
      </c>
      <c r="F10" s="661">
        <v>1060</v>
      </c>
      <c r="G10" s="661">
        <v>1180</v>
      </c>
      <c r="H10" s="661">
        <v>6.5</v>
      </c>
      <c r="I10" s="661">
        <v>1080</v>
      </c>
      <c r="J10" s="661">
        <v>1200</v>
      </c>
      <c r="K10" s="651" t="s">
        <v>126</v>
      </c>
      <c r="L10" s="661" t="s">
        <v>127</v>
      </c>
      <c r="M10" s="661" t="s">
        <v>128</v>
      </c>
      <c r="N10" s="661" t="s">
        <v>129</v>
      </c>
      <c r="O10" s="661" t="s">
        <v>130</v>
      </c>
      <c r="P10" s="661" t="s">
        <v>131</v>
      </c>
      <c r="Q10" s="651" t="s">
        <v>132</v>
      </c>
      <c r="R10" s="651" t="s">
        <v>133</v>
      </c>
    </row>
    <row r="11" s="651" customFormat="1" customHeight="1" spans="1:18">
      <c r="A11" s="651" t="str">
        <f t="shared" si="0"/>
        <v>GYR2COSCO整柜直送（保舱保柜）</v>
      </c>
      <c r="B11" s="651" t="s">
        <v>144</v>
      </c>
      <c r="C11" s="651" t="s">
        <v>124</v>
      </c>
      <c r="D11" s="660" t="s">
        <v>145</v>
      </c>
      <c r="E11" s="661">
        <v>6.4</v>
      </c>
      <c r="F11" s="661">
        <v>1060</v>
      </c>
      <c r="G11" s="661">
        <v>1180</v>
      </c>
      <c r="H11" s="661">
        <v>6.5</v>
      </c>
      <c r="I11" s="661">
        <v>1080</v>
      </c>
      <c r="J11" s="661">
        <v>1200</v>
      </c>
      <c r="K11" s="651" t="s">
        <v>126</v>
      </c>
      <c r="L11" s="661" t="s">
        <v>127</v>
      </c>
      <c r="M11" s="661" t="s">
        <v>128</v>
      </c>
      <c r="N11" s="661" t="s">
        <v>129</v>
      </c>
      <c r="O11" s="661" t="s">
        <v>130</v>
      </c>
      <c r="P11" s="661" t="s">
        <v>131</v>
      </c>
      <c r="Q11" s="651" t="s">
        <v>132</v>
      </c>
      <c r="R11" s="651" t="s">
        <v>133</v>
      </c>
    </row>
    <row r="12" s="651" customFormat="1" customHeight="1" spans="1:18">
      <c r="A12" s="651" t="str">
        <f t="shared" si="0"/>
        <v>GYR3COSCO整柜直送（保舱保柜）</v>
      </c>
      <c r="B12" s="651" t="s">
        <v>146</v>
      </c>
      <c r="C12" s="651" t="s">
        <v>124</v>
      </c>
      <c r="D12" s="660" t="s">
        <v>145</v>
      </c>
      <c r="E12" s="661">
        <v>6.4</v>
      </c>
      <c r="F12" s="661">
        <v>1060</v>
      </c>
      <c r="G12" s="661">
        <v>1180</v>
      </c>
      <c r="H12" s="661">
        <v>6.5</v>
      </c>
      <c r="I12" s="661">
        <v>1080</v>
      </c>
      <c r="J12" s="661">
        <v>1200</v>
      </c>
      <c r="K12" s="651" t="s">
        <v>126</v>
      </c>
      <c r="L12" s="661" t="s">
        <v>127</v>
      </c>
      <c r="M12" s="661" t="s">
        <v>128</v>
      </c>
      <c r="N12" s="661" t="s">
        <v>129</v>
      </c>
      <c r="O12" s="661" t="s">
        <v>130</v>
      </c>
      <c r="P12" s="661" t="s">
        <v>131</v>
      </c>
      <c r="Q12" s="651" t="s">
        <v>132</v>
      </c>
      <c r="R12" s="651" t="s">
        <v>133</v>
      </c>
    </row>
    <row r="13" s="651" customFormat="1" customHeight="1" spans="1:18">
      <c r="A13" s="651" t="str">
        <f t="shared" si="0"/>
        <v>IUSWCOSCO整柜直送（保舱保柜）</v>
      </c>
      <c r="B13" s="651" t="s">
        <v>147</v>
      </c>
      <c r="C13" s="651" t="s">
        <v>124</v>
      </c>
      <c r="D13" s="660" t="s">
        <v>148</v>
      </c>
      <c r="E13" s="661">
        <v>6.5</v>
      </c>
      <c r="F13" s="661">
        <v>1080</v>
      </c>
      <c r="G13" s="661">
        <v>1200</v>
      </c>
      <c r="H13" s="661">
        <v>6.7</v>
      </c>
      <c r="I13" s="661">
        <v>1100</v>
      </c>
      <c r="J13" s="661">
        <v>1230</v>
      </c>
      <c r="K13" s="651" t="s">
        <v>126</v>
      </c>
      <c r="L13" s="661" t="s">
        <v>127</v>
      </c>
      <c r="M13" s="661" t="s">
        <v>128</v>
      </c>
      <c r="N13" s="661" t="s">
        <v>129</v>
      </c>
      <c r="O13" s="661" t="s">
        <v>130</v>
      </c>
      <c r="P13" s="661" t="s">
        <v>131</v>
      </c>
      <c r="Q13" s="651" t="s">
        <v>132</v>
      </c>
      <c r="R13" s="651" t="s">
        <v>133</v>
      </c>
    </row>
    <row r="14" s="651" customFormat="1" customHeight="1" spans="1:18">
      <c r="A14" s="651" t="str">
        <f t="shared" si="0"/>
        <v>SMF3COSCO整柜直送（保舱保柜）</v>
      </c>
      <c r="B14" s="651" t="s">
        <v>149</v>
      </c>
      <c r="C14" s="651" t="s">
        <v>124</v>
      </c>
      <c r="D14" s="660" t="s">
        <v>148</v>
      </c>
      <c r="E14" s="661">
        <v>6.5</v>
      </c>
      <c r="F14" s="661">
        <v>1080</v>
      </c>
      <c r="G14" s="661">
        <v>1200</v>
      </c>
      <c r="H14" s="661">
        <v>6.7</v>
      </c>
      <c r="I14" s="661">
        <v>1100</v>
      </c>
      <c r="J14" s="661">
        <v>1230</v>
      </c>
      <c r="K14" s="651" t="s">
        <v>126</v>
      </c>
      <c r="L14" s="661" t="s">
        <v>127</v>
      </c>
      <c r="M14" s="661" t="s">
        <v>128</v>
      </c>
      <c r="N14" s="661" t="s">
        <v>129</v>
      </c>
      <c r="O14" s="661" t="s">
        <v>130</v>
      </c>
      <c r="P14" s="661" t="s">
        <v>131</v>
      </c>
      <c r="Q14" s="651" t="s">
        <v>132</v>
      </c>
      <c r="R14" s="651" t="s">
        <v>133</v>
      </c>
    </row>
    <row r="15" s="651" customFormat="1" customHeight="1" spans="1:18">
      <c r="A15" s="651" t="str">
        <f t="shared" si="0"/>
        <v>SCK4COSCO整柜直送（保舱保柜）</v>
      </c>
      <c r="B15" s="651" t="s">
        <v>150</v>
      </c>
      <c r="C15" s="651" t="s">
        <v>124</v>
      </c>
      <c r="D15" s="660" t="s">
        <v>148</v>
      </c>
      <c r="E15" s="661">
        <v>6.5</v>
      </c>
      <c r="F15" s="661">
        <v>1080</v>
      </c>
      <c r="G15" s="661">
        <v>1200</v>
      </c>
      <c r="H15" s="661">
        <v>6.7</v>
      </c>
      <c r="I15" s="661">
        <v>1100</v>
      </c>
      <c r="J15" s="661">
        <v>1230</v>
      </c>
      <c r="K15" s="651" t="s">
        <v>126</v>
      </c>
      <c r="L15" s="661" t="s">
        <v>127</v>
      </c>
      <c r="M15" s="661" t="s">
        <v>128</v>
      </c>
      <c r="N15" s="661" t="s">
        <v>129</v>
      </c>
      <c r="O15" s="661" t="s">
        <v>130</v>
      </c>
      <c r="P15" s="661" t="s">
        <v>131</v>
      </c>
      <c r="Q15" s="651" t="s">
        <v>132</v>
      </c>
      <c r="R15" s="651" t="s">
        <v>133</v>
      </c>
    </row>
    <row r="16" s="651" customFormat="1" customHeight="1" spans="1:18">
      <c r="A16" s="651" t="str">
        <f t="shared" si="0"/>
        <v>GEU2COSCO整柜直送（保舱保柜）</v>
      </c>
      <c r="B16" s="651" t="s">
        <v>151</v>
      </c>
      <c r="C16" s="651" t="s">
        <v>124</v>
      </c>
      <c r="D16" s="660" t="s">
        <v>152</v>
      </c>
      <c r="E16" s="661">
        <v>6.4</v>
      </c>
      <c r="F16" s="661">
        <v>1060</v>
      </c>
      <c r="G16" s="661">
        <v>1180</v>
      </c>
      <c r="H16" s="661">
        <v>6.5</v>
      </c>
      <c r="I16" s="661">
        <v>1080</v>
      </c>
      <c r="J16" s="661">
        <v>1200</v>
      </c>
      <c r="K16" s="651" t="s">
        <v>126</v>
      </c>
      <c r="L16" s="661" t="s">
        <v>127</v>
      </c>
      <c r="M16" s="661" t="s">
        <v>128</v>
      </c>
      <c r="N16" s="661" t="s">
        <v>129</v>
      </c>
      <c r="O16" s="661" t="s">
        <v>130</v>
      </c>
      <c r="P16" s="661" t="s">
        <v>131</v>
      </c>
      <c r="Q16" s="651" t="s">
        <v>132</v>
      </c>
      <c r="R16" s="651" t="s">
        <v>133</v>
      </c>
    </row>
    <row r="17" s="651" customFormat="1" customHeight="1" spans="1:18">
      <c r="A17" s="651" t="str">
        <f t="shared" si="0"/>
        <v>GEU3COSCO整柜直送（保舱保柜）</v>
      </c>
      <c r="B17" s="651" t="s">
        <v>153</v>
      </c>
      <c r="C17" s="651" t="s">
        <v>124</v>
      </c>
      <c r="D17" s="660" t="s">
        <v>152</v>
      </c>
      <c r="E17" s="661">
        <v>6.4</v>
      </c>
      <c r="F17" s="661">
        <v>1060</v>
      </c>
      <c r="G17" s="661">
        <v>1180</v>
      </c>
      <c r="H17" s="661">
        <v>6.5</v>
      </c>
      <c r="I17" s="661">
        <v>1080</v>
      </c>
      <c r="J17" s="661">
        <v>1200</v>
      </c>
      <c r="K17" s="651" t="s">
        <v>126</v>
      </c>
      <c r="L17" s="661" t="s">
        <v>127</v>
      </c>
      <c r="M17" s="661" t="s">
        <v>128</v>
      </c>
      <c r="N17" s="661" t="s">
        <v>129</v>
      </c>
      <c r="O17" s="661" t="s">
        <v>130</v>
      </c>
      <c r="P17" s="661" t="s">
        <v>131</v>
      </c>
      <c r="Q17" s="651" t="s">
        <v>132</v>
      </c>
      <c r="R17" s="651" t="s">
        <v>133</v>
      </c>
    </row>
    <row r="18" s="651" customFormat="1" customHeight="1" spans="1:18">
      <c r="A18" s="651" t="str">
        <f t="shared" si="0"/>
        <v>MIT2COSCO整柜直送（保舱保柜）</v>
      </c>
      <c r="B18" s="651" t="s">
        <v>154</v>
      </c>
      <c r="C18" s="651" t="s">
        <v>124</v>
      </c>
      <c r="D18" s="660" t="s">
        <v>152</v>
      </c>
      <c r="E18" s="661">
        <v>6.4</v>
      </c>
      <c r="F18" s="661">
        <v>1060</v>
      </c>
      <c r="G18" s="661">
        <v>1180</v>
      </c>
      <c r="H18" s="661">
        <v>6.5</v>
      </c>
      <c r="I18" s="661">
        <v>1080</v>
      </c>
      <c r="J18" s="661">
        <v>1200</v>
      </c>
      <c r="K18" s="651" t="s">
        <v>126</v>
      </c>
      <c r="L18" s="661" t="s">
        <v>127</v>
      </c>
      <c r="M18" s="661" t="s">
        <v>128</v>
      </c>
      <c r="N18" s="661" t="s">
        <v>129</v>
      </c>
      <c r="O18" s="661" t="s">
        <v>130</v>
      </c>
      <c r="P18" s="661" t="s">
        <v>131</v>
      </c>
      <c r="Q18" s="651" t="s">
        <v>132</v>
      </c>
      <c r="R18" s="651" t="s">
        <v>133</v>
      </c>
    </row>
    <row r="19" s="651" customFormat="1" ht="18" customHeight="1" spans="1:18">
      <c r="A19" s="651" t="str">
        <f t="shared" si="0"/>
        <v>ONT8OA整柜直送</v>
      </c>
      <c r="B19" s="651" t="s">
        <v>123</v>
      </c>
      <c r="C19" s="651" t="s">
        <v>155</v>
      </c>
      <c r="D19" s="660" t="s">
        <v>125</v>
      </c>
      <c r="E19" s="661">
        <v>5.5</v>
      </c>
      <c r="F19" s="662">
        <v>890</v>
      </c>
      <c r="G19" s="662">
        <v>1020</v>
      </c>
      <c r="H19" s="661">
        <v>5.7</v>
      </c>
      <c r="I19" s="662">
        <v>920</v>
      </c>
      <c r="J19" s="662">
        <v>1050</v>
      </c>
      <c r="K19" s="651" t="s">
        <v>126</v>
      </c>
      <c r="L19" s="662" t="s">
        <v>156</v>
      </c>
      <c r="M19" s="662" t="s">
        <v>157</v>
      </c>
      <c r="N19" s="661" t="s">
        <v>158</v>
      </c>
      <c r="O19" s="662" t="s">
        <v>159</v>
      </c>
      <c r="P19" s="662" t="s">
        <v>160</v>
      </c>
      <c r="Q19" s="651" t="s">
        <v>161</v>
      </c>
      <c r="R19" s="651" t="s">
        <v>133</v>
      </c>
    </row>
    <row r="20" s="651" customFormat="1" ht="18" customHeight="1" spans="1:18">
      <c r="A20" s="651" t="str">
        <f t="shared" si="0"/>
        <v>LAX9OA整柜直送</v>
      </c>
      <c r="B20" s="651" t="s">
        <v>134</v>
      </c>
      <c r="C20" s="651" t="s">
        <v>155</v>
      </c>
      <c r="D20" s="660" t="s">
        <v>125</v>
      </c>
      <c r="E20" s="661">
        <v>5.5</v>
      </c>
      <c r="F20" s="662">
        <v>890</v>
      </c>
      <c r="G20" s="662">
        <v>1020</v>
      </c>
      <c r="H20" s="661">
        <v>5.7</v>
      </c>
      <c r="I20" s="662">
        <v>920</v>
      </c>
      <c r="J20" s="662">
        <v>1050</v>
      </c>
      <c r="K20" s="651" t="s">
        <v>126</v>
      </c>
      <c r="L20" s="662" t="s">
        <v>156</v>
      </c>
      <c r="M20" s="662" t="s">
        <v>157</v>
      </c>
      <c r="N20" s="661" t="s">
        <v>158</v>
      </c>
      <c r="O20" s="662" t="s">
        <v>159</v>
      </c>
      <c r="P20" s="662" t="s">
        <v>160</v>
      </c>
      <c r="Q20" s="651" t="s">
        <v>161</v>
      </c>
      <c r="R20" s="651" t="s">
        <v>133</v>
      </c>
    </row>
    <row r="21" s="651" customFormat="1" ht="18" customHeight="1" spans="1:18">
      <c r="A21" s="651" t="str">
        <f t="shared" si="0"/>
        <v>LGB8OA整柜直送</v>
      </c>
      <c r="B21" s="651" t="s">
        <v>135</v>
      </c>
      <c r="C21" s="651" t="s">
        <v>155</v>
      </c>
      <c r="D21" s="660" t="s">
        <v>125</v>
      </c>
      <c r="E21" s="661">
        <v>5.5</v>
      </c>
      <c r="F21" s="662">
        <v>890</v>
      </c>
      <c r="G21" s="662">
        <v>1020</v>
      </c>
      <c r="H21" s="661">
        <v>5.7</v>
      </c>
      <c r="I21" s="662">
        <v>920</v>
      </c>
      <c r="J21" s="662">
        <v>1050</v>
      </c>
      <c r="K21" s="651" t="s">
        <v>126</v>
      </c>
      <c r="L21" s="662" t="s">
        <v>156</v>
      </c>
      <c r="M21" s="662" t="s">
        <v>157</v>
      </c>
      <c r="N21" s="661" t="s">
        <v>158</v>
      </c>
      <c r="O21" s="662" t="s">
        <v>159</v>
      </c>
      <c r="P21" s="662" t="s">
        <v>160</v>
      </c>
      <c r="Q21" s="651" t="s">
        <v>161</v>
      </c>
      <c r="R21" s="651" t="s">
        <v>133</v>
      </c>
    </row>
    <row r="22" s="651" customFormat="1" ht="18" customHeight="1" spans="1:18">
      <c r="A22" s="651" t="str">
        <f t="shared" si="0"/>
        <v>SBD1OA整柜直送</v>
      </c>
      <c r="B22" s="651" t="s">
        <v>136</v>
      </c>
      <c r="C22" s="651" t="s">
        <v>155</v>
      </c>
      <c r="D22" s="660" t="s">
        <v>125</v>
      </c>
      <c r="E22" s="661">
        <v>5.5</v>
      </c>
      <c r="F22" s="662">
        <v>890</v>
      </c>
      <c r="G22" s="662">
        <v>1020</v>
      </c>
      <c r="H22" s="661">
        <v>5.7</v>
      </c>
      <c r="I22" s="662">
        <v>920</v>
      </c>
      <c r="J22" s="662">
        <v>1050</v>
      </c>
      <c r="K22" s="651" t="s">
        <v>126</v>
      </c>
      <c r="L22" s="662" t="s">
        <v>156</v>
      </c>
      <c r="M22" s="662" t="s">
        <v>157</v>
      </c>
      <c r="N22" s="661" t="s">
        <v>158</v>
      </c>
      <c r="O22" s="662" t="s">
        <v>159</v>
      </c>
      <c r="P22" s="662" t="s">
        <v>160</v>
      </c>
      <c r="Q22" s="651" t="s">
        <v>161</v>
      </c>
      <c r="R22" s="651" t="s">
        <v>133</v>
      </c>
    </row>
    <row r="23" s="651" customFormat="1" ht="18" customHeight="1" spans="1:18">
      <c r="A23" s="651" t="str">
        <f t="shared" si="0"/>
        <v>POC1OA整柜直送</v>
      </c>
      <c r="B23" s="651" t="s">
        <v>137</v>
      </c>
      <c r="C23" s="651" t="s">
        <v>155</v>
      </c>
      <c r="D23" s="660" t="s">
        <v>138</v>
      </c>
      <c r="E23" s="661">
        <v>5.5</v>
      </c>
      <c r="F23" s="662">
        <v>890</v>
      </c>
      <c r="G23" s="662">
        <v>1020</v>
      </c>
      <c r="H23" s="661">
        <v>5.7</v>
      </c>
      <c r="I23" s="662">
        <v>920</v>
      </c>
      <c r="J23" s="662">
        <v>1050</v>
      </c>
      <c r="K23" s="651" t="s">
        <v>126</v>
      </c>
      <c r="L23" s="662" t="s">
        <v>156</v>
      </c>
      <c r="M23" s="662" t="s">
        <v>157</v>
      </c>
      <c r="N23" s="661" t="s">
        <v>158</v>
      </c>
      <c r="O23" s="662" t="s">
        <v>159</v>
      </c>
      <c r="P23" s="662" t="s">
        <v>160</v>
      </c>
      <c r="Q23" s="651" t="s">
        <v>161</v>
      </c>
      <c r="R23" s="651" t="s">
        <v>133</v>
      </c>
    </row>
    <row r="24" s="651" customFormat="1" ht="18" customHeight="1" spans="1:18">
      <c r="A24" s="651" t="str">
        <f t="shared" si="0"/>
        <v>POC2OA整柜直送</v>
      </c>
      <c r="B24" s="651" t="s">
        <v>139</v>
      </c>
      <c r="C24" s="651" t="s">
        <v>155</v>
      </c>
      <c r="D24" s="660" t="s">
        <v>138</v>
      </c>
      <c r="E24" s="661">
        <v>5.5</v>
      </c>
      <c r="F24" s="662">
        <v>890</v>
      </c>
      <c r="G24" s="662">
        <v>1020</v>
      </c>
      <c r="H24" s="661">
        <v>5.7</v>
      </c>
      <c r="I24" s="662">
        <v>920</v>
      </c>
      <c r="J24" s="662">
        <v>1050</v>
      </c>
      <c r="K24" s="651" t="s">
        <v>126</v>
      </c>
      <c r="L24" s="662" t="s">
        <v>156</v>
      </c>
      <c r="M24" s="662" t="s">
        <v>157</v>
      </c>
      <c r="N24" s="661" t="s">
        <v>158</v>
      </c>
      <c r="O24" s="662" t="s">
        <v>159</v>
      </c>
      <c r="P24" s="662" t="s">
        <v>160</v>
      </c>
      <c r="Q24" s="651" t="s">
        <v>161</v>
      </c>
      <c r="R24" s="651" t="s">
        <v>133</v>
      </c>
    </row>
    <row r="25" s="651" customFormat="1" ht="18" customHeight="1" spans="1:18">
      <c r="A25" s="651" t="str">
        <f t="shared" si="0"/>
        <v>POC3OA整柜直送</v>
      </c>
      <c r="B25" s="651" t="s">
        <v>140</v>
      </c>
      <c r="C25" s="651" t="s">
        <v>155</v>
      </c>
      <c r="D25" s="660" t="s">
        <v>138</v>
      </c>
      <c r="E25" s="661">
        <v>5.5</v>
      </c>
      <c r="F25" s="662">
        <v>890</v>
      </c>
      <c r="G25" s="662">
        <v>1020</v>
      </c>
      <c r="H25" s="661">
        <v>5.7</v>
      </c>
      <c r="I25" s="662">
        <v>920</v>
      </c>
      <c r="J25" s="662">
        <v>1050</v>
      </c>
      <c r="K25" s="651" t="s">
        <v>126</v>
      </c>
      <c r="L25" s="662" t="s">
        <v>156</v>
      </c>
      <c r="M25" s="662" t="s">
        <v>157</v>
      </c>
      <c r="N25" s="661" t="s">
        <v>158</v>
      </c>
      <c r="O25" s="662" t="s">
        <v>159</v>
      </c>
      <c r="P25" s="662" t="s">
        <v>160</v>
      </c>
      <c r="Q25" s="651" t="s">
        <v>161</v>
      </c>
      <c r="R25" s="651" t="s">
        <v>133</v>
      </c>
    </row>
    <row r="26" s="651" customFormat="1" ht="18" customHeight="1" spans="1:18">
      <c r="A26" s="651" t="str">
        <f t="shared" si="0"/>
        <v>LAS1OA整柜直送</v>
      </c>
      <c r="B26" s="651" t="s">
        <v>141</v>
      </c>
      <c r="C26" s="651" t="s">
        <v>155</v>
      </c>
      <c r="D26" s="660" t="s">
        <v>142</v>
      </c>
      <c r="E26" s="661">
        <v>6.2</v>
      </c>
      <c r="F26" s="662">
        <v>1020</v>
      </c>
      <c r="G26" s="662">
        <v>1150</v>
      </c>
      <c r="H26" s="661">
        <v>6.3</v>
      </c>
      <c r="I26" s="662">
        <v>1040</v>
      </c>
      <c r="J26" s="662">
        <v>1700</v>
      </c>
      <c r="K26" s="651" t="s">
        <v>126</v>
      </c>
      <c r="L26" s="662" t="s">
        <v>156</v>
      </c>
      <c r="M26" s="662" t="s">
        <v>157</v>
      </c>
      <c r="N26" s="661" t="s">
        <v>158</v>
      </c>
      <c r="O26" s="662" t="s">
        <v>159</v>
      </c>
      <c r="P26" s="662" t="s">
        <v>160</v>
      </c>
      <c r="Q26" s="651" t="s">
        <v>161</v>
      </c>
      <c r="R26" s="651" t="s">
        <v>133</v>
      </c>
    </row>
    <row r="27" s="651" customFormat="1" ht="18" customHeight="1" spans="1:18">
      <c r="A27" s="651" t="str">
        <f t="shared" si="0"/>
        <v>VGT2OA整柜直送</v>
      </c>
      <c r="B27" s="651" t="s">
        <v>143</v>
      </c>
      <c r="C27" s="651" t="s">
        <v>155</v>
      </c>
      <c r="D27" s="660" t="s">
        <v>142</v>
      </c>
      <c r="E27" s="661">
        <v>6.2</v>
      </c>
      <c r="F27" s="662">
        <v>1020</v>
      </c>
      <c r="G27" s="662">
        <v>1150</v>
      </c>
      <c r="H27" s="661">
        <v>6.3</v>
      </c>
      <c r="I27" s="662">
        <v>1040</v>
      </c>
      <c r="J27" s="662">
        <v>1700</v>
      </c>
      <c r="K27" s="651" t="s">
        <v>126</v>
      </c>
      <c r="L27" s="662" t="s">
        <v>156</v>
      </c>
      <c r="M27" s="662" t="s">
        <v>157</v>
      </c>
      <c r="N27" s="661" t="s">
        <v>158</v>
      </c>
      <c r="O27" s="662" t="s">
        <v>159</v>
      </c>
      <c r="P27" s="662" t="s">
        <v>160</v>
      </c>
      <c r="Q27" s="651" t="s">
        <v>161</v>
      </c>
      <c r="R27" s="651" t="s">
        <v>133</v>
      </c>
    </row>
    <row r="28" s="651" customFormat="1" ht="18" customHeight="1" spans="1:18">
      <c r="A28" s="651" t="str">
        <f t="shared" si="0"/>
        <v>GYR2OA整柜直送</v>
      </c>
      <c r="B28" s="651" t="s">
        <v>144</v>
      </c>
      <c r="C28" s="651" t="s">
        <v>155</v>
      </c>
      <c r="D28" s="660" t="s">
        <v>145</v>
      </c>
      <c r="E28" s="661">
        <v>6.2</v>
      </c>
      <c r="F28" s="662">
        <v>1020</v>
      </c>
      <c r="G28" s="662">
        <v>1150</v>
      </c>
      <c r="H28" s="661">
        <v>6.3</v>
      </c>
      <c r="I28" s="662">
        <v>1040</v>
      </c>
      <c r="J28" s="662">
        <v>1700</v>
      </c>
      <c r="K28" s="651" t="s">
        <v>126</v>
      </c>
      <c r="L28" s="662" t="s">
        <v>156</v>
      </c>
      <c r="M28" s="662" t="s">
        <v>157</v>
      </c>
      <c r="N28" s="661" t="s">
        <v>158</v>
      </c>
      <c r="O28" s="662" t="s">
        <v>159</v>
      </c>
      <c r="P28" s="662" t="s">
        <v>160</v>
      </c>
      <c r="Q28" s="651" t="s">
        <v>161</v>
      </c>
      <c r="R28" s="651" t="s">
        <v>133</v>
      </c>
    </row>
    <row r="29" s="651" customFormat="1" ht="18" customHeight="1" spans="1:18">
      <c r="A29" s="651" t="str">
        <f t="shared" si="0"/>
        <v>GYR3OA整柜直送</v>
      </c>
      <c r="B29" s="651" t="s">
        <v>146</v>
      </c>
      <c r="C29" s="651" t="s">
        <v>155</v>
      </c>
      <c r="D29" s="660" t="s">
        <v>145</v>
      </c>
      <c r="E29" s="661">
        <v>6.2</v>
      </c>
      <c r="F29" s="662">
        <v>1020</v>
      </c>
      <c r="G29" s="662">
        <v>1150</v>
      </c>
      <c r="H29" s="661">
        <v>6.3</v>
      </c>
      <c r="I29" s="662">
        <v>1040</v>
      </c>
      <c r="J29" s="662">
        <v>1700</v>
      </c>
      <c r="K29" s="651" t="s">
        <v>126</v>
      </c>
      <c r="L29" s="662" t="s">
        <v>156</v>
      </c>
      <c r="M29" s="662" t="s">
        <v>157</v>
      </c>
      <c r="N29" s="661" t="s">
        <v>158</v>
      </c>
      <c r="O29" s="662" t="s">
        <v>159</v>
      </c>
      <c r="P29" s="662" t="s">
        <v>160</v>
      </c>
      <c r="Q29" s="651" t="s">
        <v>161</v>
      </c>
      <c r="R29" s="651" t="s">
        <v>133</v>
      </c>
    </row>
    <row r="30" s="651" customFormat="1" ht="18" customHeight="1" spans="1:18">
      <c r="A30" s="651" t="str">
        <f t="shared" si="0"/>
        <v>IUSWOA整柜直送</v>
      </c>
      <c r="B30" s="651" t="s">
        <v>147</v>
      </c>
      <c r="C30" s="651" t="s">
        <v>155</v>
      </c>
      <c r="D30" s="660" t="s">
        <v>148</v>
      </c>
      <c r="E30" s="661">
        <v>6.3</v>
      </c>
      <c r="F30" s="662">
        <v>1040</v>
      </c>
      <c r="G30" s="662">
        <v>1700</v>
      </c>
      <c r="H30" s="661">
        <v>6.5</v>
      </c>
      <c r="I30" s="662">
        <v>1080</v>
      </c>
      <c r="J30" s="662">
        <v>1200</v>
      </c>
      <c r="K30" s="651" t="s">
        <v>126</v>
      </c>
      <c r="L30" s="662" t="s">
        <v>156</v>
      </c>
      <c r="M30" s="662" t="s">
        <v>157</v>
      </c>
      <c r="N30" s="661" t="s">
        <v>158</v>
      </c>
      <c r="O30" s="662" t="s">
        <v>159</v>
      </c>
      <c r="P30" s="662" t="s">
        <v>160</v>
      </c>
      <c r="Q30" s="651" t="s">
        <v>161</v>
      </c>
      <c r="R30" s="651" t="s">
        <v>133</v>
      </c>
    </row>
    <row r="31" s="651" customFormat="1" ht="18" customHeight="1" spans="1:18">
      <c r="A31" s="651" t="str">
        <f t="shared" si="0"/>
        <v>SMF3OA整柜直送</v>
      </c>
      <c r="B31" s="651" t="s">
        <v>149</v>
      </c>
      <c r="C31" s="651" t="s">
        <v>155</v>
      </c>
      <c r="D31" s="660" t="s">
        <v>148</v>
      </c>
      <c r="E31" s="661">
        <v>6.3</v>
      </c>
      <c r="F31" s="662">
        <v>1040</v>
      </c>
      <c r="G31" s="662">
        <v>1700</v>
      </c>
      <c r="H31" s="661">
        <v>6.5</v>
      </c>
      <c r="I31" s="662">
        <v>1080</v>
      </c>
      <c r="J31" s="662">
        <v>1200</v>
      </c>
      <c r="K31" s="651" t="s">
        <v>126</v>
      </c>
      <c r="L31" s="662" t="s">
        <v>156</v>
      </c>
      <c r="M31" s="662" t="s">
        <v>157</v>
      </c>
      <c r="N31" s="661" t="s">
        <v>158</v>
      </c>
      <c r="O31" s="662" t="s">
        <v>159</v>
      </c>
      <c r="P31" s="662" t="s">
        <v>160</v>
      </c>
      <c r="Q31" s="651" t="s">
        <v>161</v>
      </c>
      <c r="R31" s="651" t="s">
        <v>133</v>
      </c>
    </row>
    <row r="32" s="651" customFormat="1" ht="18" customHeight="1" spans="1:18">
      <c r="A32" s="651" t="str">
        <f t="shared" si="0"/>
        <v>SCK4OA整柜直送</v>
      </c>
      <c r="B32" s="651" t="s">
        <v>150</v>
      </c>
      <c r="C32" s="651" t="s">
        <v>155</v>
      </c>
      <c r="D32" s="660" t="s">
        <v>148</v>
      </c>
      <c r="E32" s="661">
        <v>6.3</v>
      </c>
      <c r="F32" s="662">
        <v>1040</v>
      </c>
      <c r="G32" s="662">
        <v>1700</v>
      </c>
      <c r="H32" s="661">
        <v>6.5</v>
      </c>
      <c r="I32" s="662">
        <v>1080</v>
      </c>
      <c r="J32" s="662">
        <v>1200</v>
      </c>
      <c r="K32" s="651" t="s">
        <v>126</v>
      </c>
      <c r="L32" s="662" t="s">
        <v>156</v>
      </c>
      <c r="M32" s="662" t="s">
        <v>157</v>
      </c>
      <c r="N32" s="661" t="s">
        <v>158</v>
      </c>
      <c r="O32" s="662" t="s">
        <v>159</v>
      </c>
      <c r="P32" s="662" t="s">
        <v>160</v>
      </c>
      <c r="Q32" s="651" t="s">
        <v>161</v>
      </c>
      <c r="R32" s="651" t="s">
        <v>133</v>
      </c>
    </row>
    <row r="33" s="651" customFormat="1" ht="18" customHeight="1" spans="1:18">
      <c r="A33" s="651" t="str">
        <f t="shared" si="0"/>
        <v>GEU2OA整柜直送</v>
      </c>
      <c r="B33" s="651" t="s">
        <v>151</v>
      </c>
      <c r="C33" s="651" t="s">
        <v>155</v>
      </c>
      <c r="D33" s="660" t="s">
        <v>152</v>
      </c>
      <c r="E33" s="661">
        <v>6.2</v>
      </c>
      <c r="F33" s="662">
        <v>1020</v>
      </c>
      <c r="G33" s="662">
        <v>1150</v>
      </c>
      <c r="H33" s="661">
        <v>6.3</v>
      </c>
      <c r="I33" s="662">
        <v>1040</v>
      </c>
      <c r="J33" s="662">
        <v>1170</v>
      </c>
      <c r="K33" s="651" t="s">
        <v>126</v>
      </c>
      <c r="L33" s="662" t="s">
        <v>156</v>
      </c>
      <c r="M33" s="662" t="s">
        <v>157</v>
      </c>
      <c r="N33" s="661" t="s">
        <v>158</v>
      </c>
      <c r="O33" s="662" t="s">
        <v>159</v>
      </c>
      <c r="P33" s="662" t="s">
        <v>160</v>
      </c>
      <c r="Q33" s="651" t="s">
        <v>161</v>
      </c>
      <c r="R33" s="651" t="s">
        <v>133</v>
      </c>
    </row>
    <row r="34" s="651" customFormat="1" ht="18" customHeight="1" spans="1:18">
      <c r="A34" s="651" t="str">
        <f t="shared" si="0"/>
        <v>GEU3OA整柜直送</v>
      </c>
      <c r="B34" s="651" t="s">
        <v>153</v>
      </c>
      <c r="C34" s="651" t="s">
        <v>155</v>
      </c>
      <c r="D34" s="660" t="s">
        <v>152</v>
      </c>
      <c r="E34" s="661">
        <v>6.2</v>
      </c>
      <c r="F34" s="662">
        <v>1020</v>
      </c>
      <c r="G34" s="662">
        <v>1150</v>
      </c>
      <c r="H34" s="661">
        <v>6.3</v>
      </c>
      <c r="I34" s="662">
        <v>1040</v>
      </c>
      <c r="J34" s="662">
        <v>1170</v>
      </c>
      <c r="K34" s="651" t="s">
        <v>126</v>
      </c>
      <c r="L34" s="662" t="s">
        <v>156</v>
      </c>
      <c r="M34" s="662" t="s">
        <v>157</v>
      </c>
      <c r="N34" s="661" t="s">
        <v>158</v>
      </c>
      <c r="O34" s="662" t="s">
        <v>159</v>
      </c>
      <c r="P34" s="662" t="s">
        <v>160</v>
      </c>
      <c r="Q34" s="651" t="s">
        <v>161</v>
      </c>
      <c r="R34" s="651" t="s">
        <v>133</v>
      </c>
    </row>
    <row r="35" s="651" customFormat="1" ht="18" customHeight="1" spans="1:18">
      <c r="A35" s="651" t="str">
        <f t="shared" si="0"/>
        <v>MIT2OA整柜直送</v>
      </c>
      <c r="B35" s="651" t="s">
        <v>154</v>
      </c>
      <c r="C35" s="651" t="s">
        <v>155</v>
      </c>
      <c r="D35" s="660" t="s">
        <v>152</v>
      </c>
      <c r="E35" s="661">
        <v>6.2</v>
      </c>
      <c r="F35" s="662">
        <v>1020</v>
      </c>
      <c r="G35" s="662">
        <v>1150</v>
      </c>
      <c r="H35" s="661">
        <v>6.3</v>
      </c>
      <c r="I35" s="662">
        <v>1040</v>
      </c>
      <c r="J35" s="662">
        <v>1170</v>
      </c>
      <c r="K35" s="651" t="s">
        <v>126</v>
      </c>
      <c r="L35" s="662" t="s">
        <v>156</v>
      </c>
      <c r="M35" s="662" t="s">
        <v>157</v>
      </c>
      <c r="N35" s="661" t="s">
        <v>158</v>
      </c>
      <c r="O35" s="662" t="s">
        <v>159</v>
      </c>
      <c r="P35" s="662" t="s">
        <v>160</v>
      </c>
      <c r="Q35" s="651" t="s">
        <v>161</v>
      </c>
      <c r="R35" s="651" t="s">
        <v>133</v>
      </c>
    </row>
    <row r="36" s="651" customFormat="1" ht="28" customHeight="1" spans="1:18">
      <c r="A36" s="651" t="str">
        <f t="shared" si="0"/>
        <v>ONT8特惠整柜直送</v>
      </c>
      <c r="B36" s="651" t="s">
        <v>123</v>
      </c>
      <c r="C36" s="651" t="s">
        <v>162</v>
      </c>
      <c r="D36" s="660" t="s">
        <v>125</v>
      </c>
      <c r="E36" s="661">
        <v>5</v>
      </c>
      <c r="F36" s="661">
        <v>790</v>
      </c>
      <c r="G36" s="661">
        <v>950</v>
      </c>
      <c r="H36" s="661">
        <v>5.3</v>
      </c>
      <c r="I36" s="661">
        <v>840</v>
      </c>
      <c r="J36" s="661">
        <v>1000</v>
      </c>
      <c r="K36" s="651" t="s">
        <v>126</v>
      </c>
      <c r="L36" s="661" t="s">
        <v>163</v>
      </c>
      <c r="M36" s="661" t="s">
        <v>164</v>
      </c>
      <c r="N36" s="661" t="s">
        <v>165</v>
      </c>
      <c r="O36" s="661" t="s">
        <v>166</v>
      </c>
      <c r="P36" s="661" t="s">
        <v>167</v>
      </c>
      <c r="Q36" s="651" t="s">
        <v>168</v>
      </c>
      <c r="R36" s="651" t="s">
        <v>169</v>
      </c>
    </row>
    <row r="37" s="651" customFormat="1" ht="28" customHeight="1" spans="1:18">
      <c r="A37" s="651" t="str">
        <f t="shared" si="0"/>
        <v>LAX9特惠整柜直送</v>
      </c>
      <c r="B37" s="651" t="s">
        <v>134</v>
      </c>
      <c r="C37" s="651" t="s">
        <v>162</v>
      </c>
      <c r="D37" s="660" t="s">
        <v>125</v>
      </c>
      <c r="E37" s="661">
        <v>5</v>
      </c>
      <c r="F37" s="661">
        <v>790</v>
      </c>
      <c r="G37" s="661">
        <v>950</v>
      </c>
      <c r="H37" s="661">
        <v>5.3</v>
      </c>
      <c r="I37" s="661">
        <v>840</v>
      </c>
      <c r="J37" s="661">
        <v>1000</v>
      </c>
      <c r="K37" s="651" t="s">
        <v>126</v>
      </c>
      <c r="L37" s="661" t="s">
        <v>163</v>
      </c>
      <c r="M37" s="661" t="s">
        <v>164</v>
      </c>
      <c r="N37" s="661" t="s">
        <v>165</v>
      </c>
      <c r="O37" s="661" t="s">
        <v>166</v>
      </c>
      <c r="P37" s="661" t="s">
        <v>167</v>
      </c>
      <c r="Q37" s="651" t="s">
        <v>168</v>
      </c>
      <c r="R37" s="651" t="s">
        <v>169</v>
      </c>
    </row>
    <row r="38" s="651" customFormat="1" ht="28" customHeight="1" spans="1:18">
      <c r="A38" s="651" t="str">
        <f t="shared" si="0"/>
        <v>LGB8特惠整柜直送</v>
      </c>
      <c r="B38" s="651" t="s">
        <v>135</v>
      </c>
      <c r="C38" s="651" t="s">
        <v>162</v>
      </c>
      <c r="D38" s="660" t="s">
        <v>125</v>
      </c>
      <c r="E38" s="661">
        <v>5</v>
      </c>
      <c r="F38" s="661">
        <v>790</v>
      </c>
      <c r="G38" s="661">
        <v>950</v>
      </c>
      <c r="H38" s="661">
        <v>5.3</v>
      </c>
      <c r="I38" s="661">
        <v>840</v>
      </c>
      <c r="J38" s="661">
        <v>1000</v>
      </c>
      <c r="K38" s="651" t="s">
        <v>126</v>
      </c>
      <c r="L38" s="661" t="s">
        <v>163</v>
      </c>
      <c r="M38" s="661" t="s">
        <v>164</v>
      </c>
      <c r="N38" s="661" t="s">
        <v>165</v>
      </c>
      <c r="O38" s="661" t="s">
        <v>166</v>
      </c>
      <c r="P38" s="661" t="s">
        <v>167</v>
      </c>
      <c r="Q38" s="651" t="s">
        <v>168</v>
      </c>
      <c r="R38" s="651" t="s">
        <v>169</v>
      </c>
    </row>
    <row r="39" s="651" customFormat="1" ht="28" customHeight="1" spans="1:18">
      <c r="A39" s="651" t="str">
        <f t="shared" si="0"/>
        <v>SBD1特惠整柜直送</v>
      </c>
      <c r="B39" s="651" t="s">
        <v>136</v>
      </c>
      <c r="C39" s="651" t="s">
        <v>162</v>
      </c>
      <c r="D39" s="660" t="s">
        <v>125</v>
      </c>
      <c r="E39" s="661">
        <v>5</v>
      </c>
      <c r="F39" s="661">
        <v>790</v>
      </c>
      <c r="G39" s="661">
        <v>950</v>
      </c>
      <c r="H39" s="661">
        <v>5.3</v>
      </c>
      <c r="I39" s="661">
        <v>840</v>
      </c>
      <c r="J39" s="661">
        <v>1000</v>
      </c>
      <c r="K39" s="651" t="s">
        <v>126</v>
      </c>
      <c r="L39" s="661" t="s">
        <v>163</v>
      </c>
      <c r="M39" s="661" t="s">
        <v>164</v>
      </c>
      <c r="N39" s="661" t="s">
        <v>165</v>
      </c>
      <c r="O39" s="661" t="s">
        <v>166</v>
      </c>
      <c r="P39" s="661" t="s">
        <v>167</v>
      </c>
      <c r="Q39" s="651" t="s">
        <v>168</v>
      </c>
      <c r="R39" s="651" t="s">
        <v>169</v>
      </c>
    </row>
    <row r="40" s="651" customFormat="1" ht="28" customHeight="1" spans="1:18">
      <c r="A40" s="651" t="str">
        <f t="shared" si="0"/>
        <v>POC1特惠整柜直送</v>
      </c>
      <c r="B40" s="651" t="s">
        <v>137</v>
      </c>
      <c r="C40" s="651" t="s">
        <v>162</v>
      </c>
      <c r="D40" s="660" t="s">
        <v>138</v>
      </c>
      <c r="E40" s="661">
        <v>5</v>
      </c>
      <c r="F40" s="661">
        <v>790</v>
      </c>
      <c r="G40" s="661">
        <v>950</v>
      </c>
      <c r="H40" s="661">
        <v>5.3</v>
      </c>
      <c r="I40" s="661">
        <v>840</v>
      </c>
      <c r="J40" s="661">
        <v>1000</v>
      </c>
      <c r="K40" s="651" t="s">
        <v>126</v>
      </c>
      <c r="L40" s="661" t="s">
        <v>163</v>
      </c>
      <c r="M40" s="661" t="s">
        <v>164</v>
      </c>
      <c r="N40" s="661" t="s">
        <v>165</v>
      </c>
      <c r="O40" s="661" t="s">
        <v>166</v>
      </c>
      <c r="P40" s="661" t="s">
        <v>167</v>
      </c>
      <c r="Q40" s="651" t="s">
        <v>168</v>
      </c>
      <c r="R40" s="651" t="s">
        <v>169</v>
      </c>
    </row>
    <row r="41" s="651" customFormat="1" ht="28" customHeight="1" spans="1:18">
      <c r="A41" s="651" t="str">
        <f t="shared" si="0"/>
        <v>POC2特惠整柜直送</v>
      </c>
      <c r="B41" s="651" t="s">
        <v>139</v>
      </c>
      <c r="C41" s="651" t="s">
        <v>162</v>
      </c>
      <c r="D41" s="660" t="s">
        <v>138</v>
      </c>
      <c r="E41" s="661">
        <v>5</v>
      </c>
      <c r="F41" s="661">
        <v>790</v>
      </c>
      <c r="G41" s="661">
        <v>950</v>
      </c>
      <c r="H41" s="661">
        <v>5.3</v>
      </c>
      <c r="I41" s="661">
        <v>840</v>
      </c>
      <c r="J41" s="661">
        <v>1000</v>
      </c>
      <c r="K41" s="651" t="s">
        <v>126</v>
      </c>
      <c r="L41" s="661" t="s">
        <v>163</v>
      </c>
      <c r="M41" s="661" t="s">
        <v>164</v>
      </c>
      <c r="N41" s="661" t="s">
        <v>165</v>
      </c>
      <c r="O41" s="661" t="s">
        <v>166</v>
      </c>
      <c r="P41" s="661" t="s">
        <v>167</v>
      </c>
      <c r="Q41" s="651" t="s">
        <v>168</v>
      </c>
      <c r="R41" s="651" t="s">
        <v>169</v>
      </c>
    </row>
    <row r="42" s="651" customFormat="1" ht="28" customHeight="1" spans="1:18">
      <c r="A42" s="651" t="str">
        <f t="shared" si="0"/>
        <v>POC3特惠整柜直送</v>
      </c>
      <c r="B42" s="651" t="s">
        <v>140</v>
      </c>
      <c r="C42" s="651" t="s">
        <v>162</v>
      </c>
      <c r="D42" s="660" t="s">
        <v>138</v>
      </c>
      <c r="E42" s="661">
        <v>5</v>
      </c>
      <c r="F42" s="661">
        <v>790</v>
      </c>
      <c r="G42" s="661">
        <v>950</v>
      </c>
      <c r="H42" s="661">
        <v>5.3</v>
      </c>
      <c r="I42" s="661">
        <v>840</v>
      </c>
      <c r="J42" s="661">
        <v>1000</v>
      </c>
      <c r="K42" s="651" t="s">
        <v>126</v>
      </c>
      <c r="L42" s="661" t="s">
        <v>163</v>
      </c>
      <c r="M42" s="661" t="s">
        <v>164</v>
      </c>
      <c r="N42" s="661" t="s">
        <v>165</v>
      </c>
      <c r="O42" s="661" t="s">
        <v>166</v>
      </c>
      <c r="P42" s="661" t="s">
        <v>167</v>
      </c>
      <c r="Q42" s="651" t="s">
        <v>168</v>
      </c>
      <c r="R42" s="651" t="s">
        <v>169</v>
      </c>
    </row>
    <row r="43" s="651" customFormat="1" ht="28" customHeight="1" spans="1:18">
      <c r="A43" s="651" t="str">
        <f t="shared" si="0"/>
        <v>LAS1特惠整柜直送</v>
      </c>
      <c r="B43" s="651" t="s">
        <v>141</v>
      </c>
      <c r="C43" s="651" t="s">
        <v>162</v>
      </c>
      <c r="D43" s="660" t="s">
        <v>142</v>
      </c>
      <c r="E43" s="661">
        <v>5.7</v>
      </c>
      <c r="F43" s="661">
        <v>920</v>
      </c>
      <c r="G43" s="661">
        <v>1080</v>
      </c>
      <c r="H43" s="661">
        <v>5.9</v>
      </c>
      <c r="I43" s="661">
        <v>970</v>
      </c>
      <c r="J43" s="661">
        <v>1120</v>
      </c>
      <c r="K43" s="651" t="s">
        <v>126</v>
      </c>
      <c r="L43" s="661" t="s">
        <v>163</v>
      </c>
      <c r="M43" s="661" t="s">
        <v>164</v>
      </c>
      <c r="N43" s="661" t="s">
        <v>165</v>
      </c>
      <c r="O43" s="661" t="s">
        <v>166</v>
      </c>
      <c r="P43" s="661" t="s">
        <v>167</v>
      </c>
      <c r="Q43" s="651" t="s">
        <v>168</v>
      </c>
      <c r="R43" s="651" t="s">
        <v>169</v>
      </c>
    </row>
    <row r="44" s="651" customFormat="1" ht="28" customHeight="1" spans="1:18">
      <c r="A44" s="651" t="str">
        <f t="shared" si="0"/>
        <v>VGT2特惠整柜直送</v>
      </c>
      <c r="B44" s="651" t="s">
        <v>143</v>
      </c>
      <c r="C44" s="651" t="s">
        <v>162</v>
      </c>
      <c r="D44" s="660" t="s">
        <v>142</v>
      </c>
      <c r="E44" s="661">
        <v>5.7</v>
      </c>
      <c r="F44" s="661">
        <v>920</v>
      </c>
      <c r="G44" s="661">
        <v>1080</v>
      </c>
      <c r="H44" s="661">
        <v>5.9</v>
      </c>
      <c r="I44" s="661">
        <v>970</v>
      </c>
      <c r="J44" s="661">
        <v>1120</v>
      </c>
      <c r="K44" s="651" t="s">
        <v>126</v>
      </c>
      <c r="L44" s="661" t="s">
        <v>163</v>
      </c>
      <c r="M44" s="661" t="s">
        <v>164</v>
      </c>
      <c r="N44" s="661" t="s">
        <v>165</v>
      </c>
      <c r="O44" s="661" t="s">
        <v>166</v>
      </c>
      <c r="P44" s="661" t="s">
        <v>167</v>
      </c>
      <c r="Q44" s="651" t="s">
        <v>168</v>
      </c>
      <c r="R44" s="651" t="s">
        <v>169</v>
      </c>
    </row>
    <row r="45" s="651" customFormat="1" ht="28" customHeight="1" spans="1:18">
      <c r="A45" s="651" t="str">
        <f t="shared" si="0"/>
        <v>GYR2特惠整柜直送</v>
      </c>
      <c r="B45" s="651" t="s">
        <v>144</v>
      </c>
      <c r="C45" s="651" t="s">
        <v>162</v>
      </c>
      <c r="D45" s="660" t="s">
        <v>145</v>
      </c>
      <c r="E45" s="661">
        <v>5.7</v>
      </c>
      <c r="F45" s="661">
        <v>920</v>
      </c>
      <c r="G45" s="661">
        <v>1080</v>
      </c>
      <c r="H45" s="661">
        <v>5.9</v>
      </c>
      <c r="I45" s="661">
        <v>970</v>
      </c>
      <c r="J45" s="661">
        <v>1120</v>
      </c>
      <c r="K45" s="651" t="s">
        <v>126</v>
      </c>
      <c r="L45" s="661" t="s">
        <v>163</v>
      </c>
      <c r="M45" s="661" t="s">
        <v>164</v>
      </c>
      <c r="N45" s="661" t="s">
        <v>165</v>
      </c>
      <c r="O45" s="661" t="s">
        <v>166</v>
      </c>
      <c r="P45" s="661" t="s">
        <v>167</v>
      </c>
      <c r="Q45" s="651" t="s">
        <v>168</v>
      </c>
      <c r="R45" s="651" t="s">
        <v>169</v>
      </c>
    </row>
    <row r="46" s="651" customFormat="1" ht="28" customHeight="1" spans="1:18">
      <c r="A46" s="651" t="str">
        <f t="shared" si="0"/>
        <v>GYR3特惠整柜直送</v>
      </c>
      <c r="B46" s="651" t="s">
        <v>146</v>
      </c>
      <c r="C46" s="651" t="s">
        <v>162</v>
      </c>
      <c r="D46" s="660" t="s">
        <v>145</v>
      </c>
      <c r="E46" s="661">
        <v>5.7</v>
      </c>
      <c r="F46" s="661">
        <v>920</v>
      </c>
      <c r="G46" s="661">
        <v>1080</v>
      </c>
      <c r="H46" s="661">
        <v>5.9</v>
      </c>
      <c r="I46" s="661">
        <v>970</v>
      </c>
      <c r="J46" s="661">
        <v>1120</v>
      </c>
      <c r="K46" s="651" t="s">
        <v>126</v>
      </c>
      <c r="L46" s="661" t="s">
        <v>163</v>
      </c>
      <c r="M46" s="661" t="s">
        <v>164</v>
      </c>
      <c r="N46" s="661" t="s">
        <v>165</v>
      </c>
      <c r="O46" s="661" t="s">
        <v>166</v>
      </c>
      <c r="P46" s="661" t="s">
        <v>167</v>
      </c>
      <c r="Q46" s="651" t="s">
        <v>168</v>
      </c>
      <c r="R46" s="651" t="s">
        <v>169</v>
      </c>
    </row>
    <row r="47" s="651" customFormat="1" ht="28" customHeight="1" spans="1:18">
      <c r="A47" s="651" t="str">
        <f t="shared" si="0"/>
        <v>IUSW特惠整柜直送</v>
      </c>
      <c r="B47" s="651" t="s">
        <v>147</v>
      </c>
      <c r="C47" s="651" t="s">
        <v>162</v>
      </c>
      <c r="D47" s="660" t="s">
        <v>148</v>
      </c>
      <c r="E47" s="661">
        <v>5.7</v>
      </c>
      <c r="F47" s="661">
        <v>930</v>
      </c>
      <c r="G47" s="661">
        <v>1090</v>
      </c>
      <c r="H47" s="661">
        <v>6</v>
      </c>
      <c r="I47" s="661">
        <v>980</v>
      </c>
      <c r="J47" s="661">
        <v>1140</v>
      </c>
      <c r="K47" s="651" t="s">
        <v>126</v>
      </c>
      <c r="L47" s="661" t="s">
        <v>163</v>
      </c>
      <c r="M47" s="661" t="s">
        <v>164</v>
      </c>
      <c r="N47" s="661" t="s">
        <v>165</v>
      </c>
      <c r="O47" s="661" t="s">
        <v>166</v>
      </c>
      <c r="P47" s="661" t="s">
        <v>167</v>
      </c>
      <c r="Q47" s="651" t="s">
        <v>168</v>
      </c>
      <c r="R47" s="651" t="s">
        <v>169</v>
      </c>
    </row>
    <row r="48" s="651" customFormat="1" ht="28" customHeight="1" spans="1:18">
      <c r="A48" s="651" t="str">
        <f t="shared" si="0"/>
        <v>SMF3特惠整柜直送</v>
      </c>
      <c r="B48" s="651" t="s">
        <v>149</v>
      </c>
      <c r="C48" s="651" t="s">
        <v>162</v>
      </c>
      <c r="D48" s="660" t="s">
        <v>148</v>
      </c>
      <c r="E48" s="661">
        <v>5.7</v>
      </c>
      <c r="F48" s="661">
        <v>930</v>
      </c>
      <c r="G48" s="661">
        <v>1090</v>
      </c>
      <c r="H48" s="661">
        <v>6</v>
      </c>
      <c r="I48" s="661">
        <v>980</v>
      </c>
      <c r="J48" s="661">
        <v>1140</v>
      </c>
      <c r="K48" s="651" t="s">
        <v>126</v>
      </c>
      <c r="L48" s="661" t="s">
        <v>163</v>
      </c>
      <c r="M48" s="661" t="s">
        <v>164</v>
      </c>
      <c r="N48" s="661" t="s">
        <v>165</v>
      </c>
      <c r="O48" s="661" t="s">
        <v>166</v>
      </c>
      <c r="P48" s="661" t="s">
        <v>167</v>
      </c>
      <c r="Q48" s="651" t="s">
        <v>168</v>
      </c>
      <c r="R48" s="651" t="s">
        <v>169</v>
      </c>
    </row>
    <row r="49" s="651" customFormat="1" ht="28" customHeight="1" spans="1:22">
      <c r="A49" s="651" t="str">
        <f t="shared" si="0"/>
        <v>SCK4特惠整柜直送</v>
      </c>
      <c r="B49" s="651" t="s">
        <v>150</v>
      </c>
      <c r="C49" s="651" t="s">
        <v>162</v>
      </c>
      <c r="D49" s="660" t="s">
        <v>148</v>
      </c>
      <c r="E49" s="661">
        <v>5.7</v>
      </c>
      <c r="F49" s="661">
        <v>930</v>
      </c>
      <c r="G49" s="661">
        <v>1090</v>
      </c>
      <c r="H49" s="661">
        <v>6</v>
      </c>
      <c r="I49" s="661">
        <v>980</v>
      </c>
      <c r="J49" s="661">
        <v>1140</v>
      </c>
      <c r="K49" s="651" t="s">
        <v>126</v>
      </c>
      <c r="L49" s="661" t="s">
        <v>163</v>
      </c>
      <c r="M49" s="661" t="s">
        <v>164</v>
      </c>
      <c r="N49" s="661" t="s">
        <v>165</v>
      </c>
      <c r="O49" s="661" t="s">
        <v>166</v>
      </c>
      <c r="P49" s="661" t="s">
        <v>167</v>
      </c>
      <c r="Q49" s="651" t="s">
        <v>168</v>
      </c>
      <c r="R49" s="651" t="s">
        <v>169</v>
      </c>
    </row>
    <row r="50" s="651" customFormat="1" ht="28" customHeight="1" spans="1:22">
      <c r="A50" s="651" t="str">
        <f t="shared" si="0"/>
        <v>GEU2特惠整柜直送</v>
      </c>
      <c r="B50" s="651" t="s">
        <v>151</v>
      </c>
      <c r="C50" s="651" t="s">
        <v>162</v>
      </c>
      <c r="D50" s="660" t="s">
        <v>170</v>
      </c>
      <c r="E50" s="661">
        <v>5.7</v>
      </c>
      <c r="F50" s="661">
        <v>920</v>
      </c>
      <c r="G50" s="661">
        <v>1080</v>
      </c>
      <c r="H50" s="661">
        <v>5.9</v>
      </c>
      <c r="I50" s="661">
        <v>970</v>
      </c>
      <c r="J50" s="661">
        <v>1120</v>
      </c>
      <c r="K50" s="651" t="s">
        <v>126</v>
      </c>
      <c r="L50" s="661" t="s">
        <v>163</v>
      </c>
      <c r="M50" s="661" t="s">
        <v>164</v>
      </c>
      <c r="N50" s="661" t="s">
        <v>165</v>
      </c>
      <c r="O50" s="661" t="s">
        <v>166</v>
      </c>
      <c r="P50" s="661" t="s">
        <v>167</v>
      </c>
      <c r="Q50" s="651" t="s">
        <v>168</v>
      </c>
      <c r="R50" s="651" t="s">
        <v>169</v>
      </c>
    </row>
    <row r="51" s="651" customFormat="1" ht="28" customHeight="1" spans="1:22">
      <c r="A51" s="651" t="str">
        <f t="shared" si="0"/>
        <v>GEU3特惠整柜直送</v>
      </c>
      <c r="B51" s="651" t="s">
        <v>153</v>
      </c>
      <c r="C51" s="651" t="s">
        <v>162</v>
      </c>
      <c r="D51" s="660" t="s">
        <v>170</v>
      </c>
      <c r="E51" s="661">
        <v>5.7</v>
      </c>
      <c r="F51" s="661">
        <v>920</v>
      </c>
      <c r="G51" s="661">
        <v>1080</v>
      </c>
      <c r="H51" s="661">
        <v>5.9</v>
      </c>
      <c r="I51" s="661">
        <v>970</v>
      </c>
      <c r="J51" s="661">
        <v>1120</v>
      </c>
      <c r="K51" s="651" t="s">
        <v>126</v>
      </c>
      <c r="L51" s="661" t="s">
        <v>163</v>
      </c>
      <c r="M51" s="661" t="s">
        <v>164</v>
      </c>
      <c r="N51" s="661" t="s">
        <v>165</v>
      </c>
      <c r="O51" s="661" t="s">
        <v>166</v>
      </c>
      <c r="P51" s="661" t="s">
        <v>167</v>
      </c>
      <c r="Q51" s="651" t="s">
        <v>168</v>
      </c>
      <c r="R51" s="651" t="s">
        <v>169</v>
      </c>
    </row>
    <row r="52" s="651" customFormat="1" ht="28" customHeight="1" spans="1:22">
      <c r="A52" s="651" t="str">
        <f t="shared" si="0"/>
        <v>MIT2特惠整柜直送</v>
      </c>
      <c r="B52" s="651" t="s">
        <v>154</v>
      </c>
      <c r="C52" s="651" t="s">
        <v>162</v>
      </c>
      <c r="D52" s="660" t="s">
        <v>170</v>
      </c>
      <c r="E52" s="661">
        <v>5.7</v>
      </c>
      <c r="F52" s="661">
        <v>920</v>
      </c>
      <c r="G52" s="661">
        <v>1080</v>
      </c>
      <c r="H52" s="661">
        <v>5.9</v>
      </c>
      <c r="I52" s="661">
        <v>970</v>
      </c>
      <c r="J52" s="661">
        <v>1120</v>
      </c>
      <c r="K52" s="651" t="s">
        <v>126</v>
      </c>
      <c r="L52" s="661" t="s">
        <v>163</v>
      </c>
      <c r="M52" s="661" t="s">
        <v>164</v>
      </c>
      <c r="N52" s="661" t="s">
        <v>165</v>
      </c>
      <c r="O52" s="661" t="s">
        <v>166</v>
      </c>
      <c r="P52" s="661" t="s">
        <v>167</v>
      </c>
      <c r="Q52" s="651" t="s">
        <v>168</v>
      </c>
      <c r="R52" s="651" t="s">
        <v>169</v>
      </c>
    </row>
    <row r="53" s="651" customFormat="1" ht="19" spans="1:22">
      <c r="A53" s="651" t="str">
        <f t="shared" si="0"/>
        <v>ONT8洛杉矶OA组合</v>
      </c>
      <c r="B53" s="651" t="s">
        <v>123</v>
      </c>
      <c r="C53" s="651" t="s">
        <v>171</v>
      </c>
      <c r="D53" s="663" t="s">
        <v>172</v>
      </c>
      <c r="E53" s="661">
        <v>5.9</v>
      </c>
      <c r="F53" s="661">
        <v>960</v>
      </c>
      <c r="G53" s="661">
        <v>1170</v>
      </c>
      <c r="H53" s="661">
        <v>6.1</v>
      </c>
      <c r="I53" s="661">
        <v>990</v>
      </c>
      <c r="J53" s="661">
        <v>1200</v>
      </c>
      <c r="K53" s="651" t="s">
        <v>173</v>
      </c>
      <c r="L53" s="661" t="s">
        <v>174</v>
      </c>
      <c r="M53" s="661" t="s">
        <v>175</v>
      </c>
      <c r="N53" s="661" t="s">
        <v>176</v>
      </c>
      <c r="O53" s="661" t="s">
        <v>177</v>
      </c>
      <c r="P53" s="661" t="s">
        <v>178</v>
      </c>
      <c r="Q53" s="651" t="s">
        <v>179</v>
      </c>
      <c r="R53" s="651" t="s">
        <v>180</v>
      </c>
    </row>
    <row r="54" s="651" customFormat="1" ht="19" spans="1:22">
      <c r="A54" s="651" t="str">
        <f t="shared" si="0"/>
        <v>LGB8洛杉矶OA组合</v>
      </c>
      <c r="B54" s="651" t="s">
        <v>135</v>
      </c>
      <c r="C54" s="651" t="s">
        <v>171</v>
      </c>
      <c r="D54" s="663" t="s">
        <v>172</v>
      </c>
      <c r="E54" s="661">
        <v>5.9</v>
      </c>
      <c r="F54" s="661">
        <v>960</v>
      </c>
      <c r="G54" s="661">
        <v>1170</v>
      </c>
      <c r="H54" s="661">
        <v>6.1</v>
      </c>
      <c r="I54" s="661">
        <v>990</v>
      </c>
      <c r="J54" s="661">
        <v>1200</v>
      </c>
      <c r="K54" s="651" t="s">
        <v>181</v>
      </c>
      <c r="L54" s="661" t="s">
        <v>174</v>
      </c>
      <c r="M54" s="661" t="s">
        <v>175</v>
      </c>
      <c r="N54" s="661" t="s">
        <v>176</v>
      </c>
      <c r="O54" s="661" t="s">
        <v>177</v>
      </c>
      <c r="P54" s="661" t="s">
        <v>178</v>
      </c>
      <c r="Q54" s="651" t="s">
        <v>179</v>
      </c>
      <c r="R54" s="651" t="s">
        <v>180</v>
      </c>
    </row>
    <row r="55" s="651" customFormat="1" ht="19" spans="1:22">
      <c r="A55" s="651" t="str">
        <f t="shared" si="0"/>
        <v>SBD1洛杉矶OA组合</v>
      </c>
      <c r="B55" s="651" t="s">
        <v>136</v>
      </c>
      <c r="C55" s="651" t="s">
        <v>171</v>
      </c>
      <c r="D55" s="663" t="s">
        <v>172</v>
      </c>
      <c r="E55" s="661">
        <v>5.9</v>
      </c>
      <c r="F55" s="661">
        <v>960</v>
      </c>
      <c r="G55" s="661">
        <v>1170</v>
      </c>
      <c r="H55" s="661">
        <v>6.1</v>
      </c>
      <c r="I55" s="661">
        <v>990</v>
      </c>
      <c r="J55" s="661">
        <v>1200</v>
      </c>
      <c r="K55" s="651" t="s">
        <v>181</v>
      </c>
      <c r="L55" s="661" t="s">
        <v>174</v>
      </c>
      <c r="M55" s="661" t="s">
        <v>175</v>
      </c>
      <c r="N55" s="661" t="s">
        <v>176</v>
      </c>
      <c r="O55" s="661" t="s">
        <v>177</v>
      </c>
      <c r="P55" s="661" t="s">
        <v>178</v>
      </c>
      <c r="Q55" s="651" t="s">
        <v>179</v>
      </c>
      <c r="R55" s="651" t="s">
        <v>180</v>
      </c>
    </row>
    <row r="56" s="651" customFormat="1" ht="19" spans="1:22">
      <c r="A56" s="651" t="str">
        <f t="shared" si="0"/>
        <v>LAX9洛杉矶OA组合</v>
      </c>
      <c r="B56" s="651" t="s">
        <v>134</v>
      </c>
      <c r="C56" s="651" t="s">
        <v>171</v>
      </c>
      <c r="D56" s="663" t="s">
        <v>172</v>
      </c>
      <c r="E56" s="661">
        <v>5.9</v>
      </c>
      <c r="F56" s="661">
        <v>960</v>
      </c>
      <c r="G56" s="661">
        <v>1170</v>
      </c>
      <c r="H56" s="661">
        <v>6.1</v>
      </c>
      <c r="I56" s="661">
        <v>990</v>
      </c>
      <c r="J56" s="661">
        <v>1200</v>
      </c>
      <c r="K56" s="651" t="s">
        <v>181</v>
      </c>
      <c r="L56" s="661" t="s">
        <v>174</v>
      </c>
      <c r="M56" s="661" t="s">
        <v>175</v>
      </c>
      <c r="N56" s="661" t="s">
        <v>176</v>
      </c>
      <c r="O56" s="661" t="s">
        <v>177</v>
      </c>
      <c r="P56" s="661" t="s">
        <v>178</v>
      </c>
      <c r="Q56" s="651" t="s">
        <v>179</v>
      </c>
      <c r="R56" s="651" t="s">
        <v>180</v>
      </c>
    </row>
    <row r="57" s="651" customFormat="1" ht="19" spans="1:22">
      <c r="A57" s="651" t="str">
        <f t="shared" si="0"/>
        <v>POC1洛杉矶OA组合</v>
      </c>
      <c r="B57" s="651" t="s">
        <v>137</v>
      </c>
      <c r="C57" s="651" t="s">
        <v>171</v>
      </c>
      <c r="D57" s="663" t="s">
        <v>172</v>
      </c>
      <c r="E57" s="661">
        <v>5.9</v>
      </c>
      <c r="F57" s="661">
        <v>960</v>
      </c>
      <c r="G57" s="661">
        <v>1170</v>
      </c>
      <c r="H57" s="661">
        <v>6.1</v>
      </c>
      <c r="I57" s="661">
        <v>990</v>
      </c>
      <c r="J57" s="661">
        <v>1200</v>
      </c>
      <c r="K57" s="651" t="s">
        <v>181</v>
      </c>
      <c r="L57" s="661" t="s">
        <v>174</v>
      </c>
      <c r="M57" s="661" t="s">
        <v>175</v>
      </c>
      <c r="N57" s="661" t="s">
        <v>176</v>
      </c>
      <c r="O57" s="661" t="s">
        <v>177</v>
      </c>
      <c r="P57" s="661" t="s">
        <v>178</v>
      </c>
      <c r="Q57" s="651" t="s">
        <v>179</v>
      </c>
      <c r="R57" s="651" t="s">
        <v>180</v>
      </c>
    </row>
    <row r="58" s="651" customFormat="1" ht="19" spans="1:22">
      <c r="A58" s="651" t="str">
        <f t="shared" si="0"/>
        <v>POC2洛杉矶OA组合</v>
      </c>
      <c r="B58" s="651" t="s">
        <v>139</v>
      </c>
      <c r="C58" s="651" t="s">
        <v>171</v>
      </c>
      <c r="D58" s="663" t="s">
        <v>172</v>
      </c>
      <c r="E58" s="661">
        <v>5.9</v>
      </c>
      <c r="F58" s="661">
        <v>960</v>
      </c>
      <c r="G58" s="661">
        <v>1170</v>
      </c>
      <c r="H58" s="661">
        <v>6.1</v>
      </c>
      <c r="I58" s="661">
        <v>990</v>
      </c>
      <c r="J58" s="661">
        <v>1200</v>
      </c>
      <c r="K58" s="651" t="s">
        <v>181</v>
      </c>
      <c r="L58" s="661" t="s">
        <v>174</v>
      </c>
      <c r="M58" s="661" t="s">
        <v>175</v>
      </c>
      <c r="N58" s="661" t="s">
        <v>176</v>
      </c>
      <c r="O58" s="661" t="s">
        <v>177</v>
      </c>
      <c r="P58" s="661" t="s">
        <v>178</v>
      </c>
      <c r="Q58" s="651" t="s">
        <v>179</v>
      </c>
      <c r="R58" s="651" t="s">
        <v>180</v>
      </c>
    </row>
    <row r="59" s="651" customFormat="1" ht="19" spans="1:22">
      <c r="A59" s="651" t="str">
        <f t="shared" si="0"/>
        <v>POC3洛杉矶OA组合</v>
      </c>
      <c r="B59" s="651" t="s">
        <v>140</v>
      </c>
      <c r="C59" s="651" t="s">
        <v>171</v>
      </c>
      <c r="D59" s="663" t="s">
        <v>172</v>
      </c>
      <c r="E59" s="661">
        <v>5.9</v>
      </c>
      <c r="F59" s="661">
        <v>960</v>
      </c>
      <c r="G59" s="661">
        <v>1170</v>
      </c>
      <c r="H59" s="661">
        <v>6.1</v>
      </c>
      <c r="I59" s="661">
        <v>990</v>
      </c>
      <c r="J59" s="661">
        <v>1200</v>
      </c>
      <c r="K59" s="651" t="s">
        <v>181</v>
      </c>
      <c r="L59" s="661" t="s">
        <v>174</v>
      </c>
      <c r="M59" s="661" t="s">
        <v>175</v>
      </c>
      <c r="N59" s="661" t="s">
        <v>176</v>
      </c>
      <c r="O59" s="661" t="s">
        <v>177</v>
      </c>
      <c r="P59" s="661" t="s">
        <v>178</v>
      </c>
      <c r="Q59" s="651" t="s">
        <v>179</v>
      </c>
      <c r="R59" s="651" t="s">
        <v>180</v>
      </c>
      <c r="T59" s="664"/>
      <c r="U59" s="665"/>
      <c r="V59" s="666"/>
    </row>
    <row r="60" s="651" customFormat="1" ht="19" spans="1:22">
      <c r="A60" s="651" t="str">
        <f t="shared" si="0"/>
        <v>LAS1洛杉矶OA组合</v>
      </c>
      <c r="B60" s="651" t="s">
        <v>141</v>
      </c>
      <c r="C60" s="651" t="s">
        <v>171</v>
      </c>
      <c r="D60" s="663" t="s">
        <v>182</v>
      </c>
      <c r="E60" s="661">
        <v>6.5</v>
      </c>
      <c r="F60" s="662">
        <v>1070</v>
      </c>
      <c r="G60" s="662">
        <v>1280</v>
      </c>
      <c r="H60" s="661">
        <v>6.6</v>
      </c>
      <c r="I60" s="661">
        <v>1100</v>
      </c>
      <c r="J60" s="661">
        <v>1310</v>
      </c>
      <c r="K60" s="651" t="s">
        <v>181</v>
      </c>
      <c r="L60" s="661" t="s">
        <v>174</v>
      </c>
      <c r="M60" s="661" t="s">
        <v>175</v>
      </c>
      <c r="N60" s="661" t="s">
        <v>176</v>
      </c>
      <c r="O60" s="661" t="s">
        <v>177</v>
      </c>
      <c r="P60" s="661" t="s">
        <v>178</v>
      </c>
      <c r="Q60" s="651" t="s">
        <v>179</v>
      </c>
      <c r="R60" s="651" t="s">
        <v>180</v>
      </c>
    </row>
    <row r="61" s="651" customFormat="1" ht="19" spans="1:22">
      <c r="A61" s="651" t="str">
        <f t="shared" si="0"/>
        <v>VGT2洛杉矶OA组合</v>
      </c>
      <c r="B61" s="651" t="s">
        <v>143</v>
      </c>
      <c r="C61" s="651" t="s">
        <v>171</v>
      </c>
      <c r="D61" s="663" t="s">
        <v>182</v>
      </c>
      <c r="E61" s="661">
        <v>6.5</v>
      </c>
      <c r="F61" s="662">
        <v>1070</v>
      </c>
      <c r="G61" s="662">
        <v>1280</v>
      </c>
      <c r="H61" s="661">
        <v>6.6</v>
      </c>
      <c r="I61" s="661">
        <v>1100</v>
      </c>
      <c r="J61" s="661">
        <v>1310</v>
      </c>
      <c r="K61" s="651" t="s">
        <v>181</v>
      </c>
      <c r="L61" s="661" t="s">
        <v>174</v>
      </c>
      <c r="M61" s="661" t="s">
        <v>175</v>
      </c>
      <c r="N61" s="661" t="s">
        <v>176</v>
      </c>
      <c r="O61" s="661" t="s">
        <v>177</v>
      </c>
      <c r="P61" s="661" t="s">
        <v>178</v>
      </c>
      <c r="Q61" s="651" t="s">
        <v>179</v>
      </c>
      <c r="R61" s="651" t="s">
        <v>180</v>
      </c>
    </row>
    <row r="62" s="651" customFormat="1" ht="19" spans="1:22">
      <c r="A62" s="651" t="str">
        <f t="shared" si="0"/>
        <v>GYR3洛杉矶OA组合</v>
      </c>
      <c r="B62" s="651" t="s">
        <v>146</v>
      </c>
      <c r="C62" s="651" t="s">
        <v>171</v>
      </c>
      <c r="D62" s="663" t="s">
        <v>182</v>
      </c>
      <c r="E62" s="661">
        <v>6.5</v>
      </c>
      <c r="F62" s="662">
        <v>1070</v>
      </c>
      <c r="G62" s="662">
        <v>1280</v>
      </c>
      <c r="H62" s="661">
        <v>6.6</v>
      </c>
      <c r="I62" s="661">
        <v>1100</v>
      </c>
      <c r="J62" s="661">
        <v>1310</v>
      </c>
      <c r="K62" s="651" t="s">
        <v>181</v>
      </c>
      <c r="L62" s="661" t="s">
        <v>174</v>
      </c>
      <c r="M62" s="661" t="s">
        <v>175</v>
      </c>
      <c r="N62" s="661" t="s">
        <v>176</v>
      </c>
      <c r="O62" s="661" t="s">
        <v>177</v>
      </c>
      <c r="P62" s="661" t="s">
        <v>178</v>
      </c>
      <c r="Q62" s="651" t="s">
        <v>179</v>
      </c>
      <c r="R62" s="651" t="s">
        <v>180</v>
      </c>
    </row>
    <row r="63" s="651" customFormat="1" ht="19" spans="1:22">
      <c r="A63" s="651" t="str">
        <f t="shared" ref="A63:A84" si="1">B63&amp;C63</f>
        <v>GYR2洛杉矶OA组合</v>
      </c>
      <c r="B63" s="651" t="s">
        <v>144</v>
      </c>
      <c r="C63" s="651" t="s">
        <v>171</v>
      </c>
      <c r="D63" s="663" t="s">
        <v>182</v>
      </c>
      <c r="E63" s="661">
        <v>6.5</v>
      </c>
      <c r="F63" s="662">
        <v>1070</v>
      </c>
      <c r="G63" s="662">
        <v>1280</v>
      </c>
      <c r="H63" s="661">
        <v>6.6</v>
      </c>
      <c r="I63" s="661">
        <v>1100</v>
      </c>
      <c r="J63" s="661">
        <v>1310</v>
      </c>
      <c r="K63" s="651" t="s">
        <v>181</v>
      </c>
      <c r="L63" s="661" t="s">
        <v>174</v>
      </c>
      <c r="M63" s="661" t="s">
        <v>175</v>
      </c>
      <c r="N63" s="661" t="s">
        <v>176</v>
      </c>
      <c r="O63" s="661" t="s">
        <v>177</v>
      </c>
      <c r="P63" s="661" t="s">
        <v>178</v>
      </c>
      <c r="Q63" s="651" t="s">
        <v>179</v>
      </c>
      <c r="R63" s="651" t="s">
        <v>180</v>
      </c>
    </row>
    <row r="64" s="651" customFormat="1" ht="19" spans="1:22">
      <c r="A64" s="651" t="str">
        <f t="shared" si="1"/>
        <v>SMF3洛杉矶OA组合</v>
      </c>
      <c r="B64" s="651" t="s">
        <v>149</v>
      </c>
      <c r="C64" s="651" t="s">
        <v>171</v>
      </c>
      <c r="D64" s="663" t="s">
        <v>182</v>
      </c>
      <c r="E64" s="661">
        <v>6.5</v>
      </c>
      <c r="F64" s="662">
        <v>1070</v>
      </c>
      <c r="G64" s="662">
        <v>1280</v>
      </c>
      <c r="H64" s="661">
        <v>6.6</v>
      </c>
      <c r="I64" s="661">
        <v>1100</v>
      </c>
      <c r="J64" s="661">
        <v>1310</v>
      </c>
      <c r="K64" s="651" t="s">
        <v>181</v>
      </c>
      <c r="L64" s="661" t="s">
        <v>174</v>
      </c>
      <c r="M64" s="661" t="s">
        <v>175</v>
      </c>
      <c r="N64" s="661" t="s">
        <v>176</v>
      </c>
      <c r="O64" s="661" t="s">
        <v>177</v>
      </c>
      <c r="P64" s="661" t="s">
        <v>178</v>
      </c>
      <c r="Q64" s="651" t="s">
        <v>179</v>
      </c>
      <c r="R64" s="651" t="s">
        <v>180</v>
      </c>
    </row>
    <row r="65" s="651" customFormat="1" ht="19" spans="1:22">
      <c r="A65" s="651" t="str">
        <f t="shared" si="1"/>
        <v>SCK4洛杉矶OA组合</v>
      </c>
      <c r="B65" s="651" t="s">
        <v>150</v>
      </c>
      <c r="C65" s="651" t="s">
        <v>171</v>
      </c>
      <c r="D65" s="663" t="s">
        <v>182</v>
      </c>
      <c r="E65" s="661">
        <v>6.5</v>
      </c>
      <c r="F65" s="662">
        <v>1070</v>
      </c>
      <c r="G65" s="662">
        <v>1280</v>
      </c>
      <c r="H65" s="661">
        <v>6.6</v>
      </c>
      <c r="I65" s="661">
        <v>1100</v>
      </c>
      <c r="J65" s="661">
        <v>1310</v>
      </c>
      <c r="K65" s="651" t="s">
        <v>181</v>
      </c>
      <c r="L65" s="661" t="s">
        <v>174</v>
      </c>
      <c r="M65" s="661" t="s">
        <v>175</v>
      </c>
      <c r="N65" s="661" t="s">
        <v>176</v>
      </c>
      <c r="O65" s="661" t="s">
        <v>177</v>
      </c>
      <c r="P65" s="661" t="s">
        <v>178</v>
      </c>
      <c r="Q65" s="651" t="s">
        <v>179</v>
      </c>
      <c r="R65" s="651" t="s">
        <v>180</v>
      </c>
    </row>
    <row r="66" s="651" customFormat="1" ht="19" spans="1:22">
      <c r="A66" s="651" t="str">
        <f t="shared" si="1"/>
        <v>GEU2洛杉矶OA组合</v>
      </c>
      <c r="B66" s="651" t="s">
        <v>151</v>
      </c>
      <c r="C66" s="651" t="s">
        <v>171</v>
      </c>
      <c r="D66" s="663" t="s">
        <v>182</v>
      </c>
      <c r="E66" s="661">
        <v>6.5</v>
      </c>
      <c r="F66" s="662">
        <v>1070</v>
      </c>
      <c r="G66" s="662">
        <v>1280</v>
      </c>
      <c r="H66" s="661">
        <v>6.6</v>
      </c>
      <c r="I66" s="661">
        <v>1100</v>
      </c>
      <c r="J66" s="661">
        <v>1310</v>
      </c>
      <c r="K66" s="651" t="s">
        <v>181</v>
      </c>
      <c r="L66" s="661" t="s">
        <v>174</v>
      </c>
      <c r="M66" s="661" t="s">
        <v>175</v>
      </c>
      <c r="N66" s="661" t="s">
        <v>176</v>
      </c>
      <c r="O66" s="661" t="s">
        <v>177</v>
      </c>
      <c r="P66" s="661" t="s">
        <v>178</v>
      </c>
      <c r="Q66" s="651" t="s">
        <v>179</v>
      </c>
      <c r="R66" s="651" t="s">
        <v>180</v>
      </c>
    </row>
    <row r="67" s="651" customFormat="1" ht="19" spans="1:22">
      <c r="A67" s="651" t="str">
        <f t="shared" si="1"/>
        <v>GEU3洛杉矶OA组合</v>
      </c>
      <c r="B67" s="651" t="s">
        <v>153</v>
      </c>
      <c r="C67" s="651" t="s">
        <v>171</v>
      </c>
      <c r="D67" s="663" t="s">
        <v>182</v>
      </c>
      <c r="E67" s="661">
        <v>6.5</v>
      </c>
      <c r="F67" s="662">
        <v>1070</v>
      </c>
      <c r="G67" s="662">
        <v>1280</v>
      </c>
      <c r="H67" s="661">
        <v>6.6</v>
      </c>
      <c r="I67" s="661">
        <v>1100</v>
      </c>
      <c r="J67" s="661">
        <v>1310</v>
      </c>
      <c r="K67" s="651" t="s">
        <v>181</v>
      </c>
      <c r="L67" s="661" t="s">
        <v>174</v>
      </c>
      <c r="M67" s="661" t="s">
        <v>175</v>
      </c>
      <c r="N67" s="661" t="s">
        <v>176</v>
      </c>
      <c r="O67" s="661" t="s">
        <v>177</v>
      </c>
      <c r="P67" s="661" t="s">
        <v>178</v>
      </c>
      <c r="Q67" s="651" t="s">
        <v>179</v>
      </c>
      <c r="R67" s="651" t="s">
        <v>180</v>
      </c>
    </row>
    <row r="68" s="651" customFormat="1" ht="19" spans="1:22">
      <c r="A68" s="651" t="str">
        <f t="shared" si="1"/>
        <v>MIT2洛杉矶OA组合</v>
      </c>
      <c r="B68" s="651" t="s">
        <v>154</v>
      </c>
      <c r="C68" s="651" t="s">
        <v>171</v>
      </c>
      <c r="D68" s="663" t="s">
        <v>182</v>
      </c>
      <c r="E68" s="661">
        <v>6.5</v>
      </c>
      <c r="F68" s="662">
        <v>1070</v>
      </c>
      <c r="G68" s="662">
        <v>1280</v>
      </c>
      <c r="H68" s="661">
        <v>6.6</v>
      </c>
      <c r="I68" s="661">
        <v>1100</v>
      </c>
      <c r="J68" s="661">
        <v>1310</v>
      </c>
      <c r="K68" s="651" t="s">
        <v>181</v>
      </c>
      <c r="L68" s="661" t="s">
        <v>174</v>
      </c>
      <c r="M68" s="661" t="s">
        <v>175</v>
      </c>
      <c r="N68" s="661" t="s">
        <v>176</v>
      </c>
      <c r="O68" s="661" t="s">
        <v>177</v>
      </c>
      <c r="P68" s="661" t="s">
        <v>178</v>
      </c>
      <c r="Q68" s="651" t="s">
        <v>179</v>
      </c>
      <c r="R68" s="651" t="s">
        <v>183</v>
      </c>
    </row>
    <row r="69" s="651" customFormat="1" ht="19" spans="1:22">
      <c r="A69" s="651" t="str">
        <f t="shared" si="1"/>
        <v>QXY8洛杉矶OA组合</v>
      </c>
      <c r="B69" s="651" t="s">
        <v>184</v>
      </c>
      <c r="C69" s="651" t="s">
        <v>171</v>
      </c>
      <c r="D69" s="663" t="s">
        <v>182</v>
      </c>
      <c r="E69" s="661">
        <v>6.5</v>
      </c>
      <c r="F69" s="662">
        <v>1070</v>
      </c>
      <c r="G69" s="662">
        <v>1280</v>
      </c>
      <c r="H69" s="661">
        <v>6.6</v>
      </c>
      <c r="I69" s="661">
        <v>1100</v>
      </c>
      <c r="J69" s="661">
        <v>1310</v>
      </c>
      <c r="K69" s="651" t="s">
        <v>181</v>
      </c>
      <c r="L69" s="661" t="s">
        <v>174</v>
      </c>
      <c r="M69" s="661" t="s">
        <v>175</v>
      </c>
      <c r="N69" s="661" t="s">
        <v>176</v>
      </c>
      <c r="O69" s="661" t="s">
        <v>177</v>
      </c>
      <c r="P69" s="661" t="s">
        <v>178</v>
      </c>
      <c r="Q69" s="651" t="s">
        <v>179</v>
      </c>
      <c r="R69" s="651" t="s">
        <v>180</v>
      </c>
    </row>
    <row r="70" s="651" customFormat="1" ht="19" spans="1:22">
      <c r="A70" s="651" t="str">
        <f t="shared" si="1"/>
        <v>PSP3洛杉矶OA组合</v>
      </c>
      <c r="B70" s="651" t="s">
        <v>185</v>
      </c>
      <c r="C70" s="651" t="s">
        <v>171</v>
      </c>
      <c r="D70" s="663" t="s">
        <v>182</v>
      </c>
      <c r="E70" s="661">
        <v>6.5</v>
      </c>
      <c r="F70" s="662">
        <v>1070</v>
      </c>
      <c r="G70" s="662">
        <v>1280</v>
      </c>
      <c r="H70" s="661">
        <v>6.6</v>
      </c>
      <c r="I70" s="661">
        <v>1100</v>
      </c>
      <c r="J70" s="661">
        <v>1310</v>
      </c>
      <c r="K70" s="651" t="s">
        <v>181</v>
      </c>
      <c r="L70" s="661" t="s">
        <v>174</v>
      </c>
      <c r="M70" s="661" t="s">
        <v>175</v>
      </c>
      <c r="N70" s="661" t="s">
        <v>176</v>
      </c>
      <c r="O70" s="661" t="s">
        <v>177</v>
      </c>
      <c r="P70" s="661" t="s">
        <v>178</v>
      </c>
      <c r="Q70" s="651" t="s">
        <v>179</v>
      </c>
      <c r="R70" s="651" t="s">
        <v>180</v>
      </c>
    </row>
    <row r="71" s="651" customFormat="1" ht="19" spans="1:22">
      <c r="A71" s="651" t="str">
        <f t="shared" si="1"/>
        <v>TCY1洛杉矶OA组合</v>
      </c>
      <c r="B71" s="651" t="s">
        <v>186</v>
      </c>
      <c r="C71" s="651" t="s">
        <v>171</v>
      </c>
      <c r="D71" s="663" t="s">
        <v>182</v>
      </c>
      <c r="E71" s="661">
        <v>6.5</v>
      </c>
      <c r="F71" s="662">
        <v>1070</v>
      </c>
      <c r="G71" s="662">
        <v>1280</v>
      </c>
      <c r="H71" s="661">
        <v>6.6</v>
      </c>
      <c r="I71" s="661">
        <v>1100</v>
      </c>
      <c r="J71" s="661">
        <v>1310</v>
      </c>
      <c r="K71" s="651" t="s">
        <v>181</v>
      </c>
      <c r="L71" s="661" t="s">
        <v>174</v>
      </c>
      <c r="M71" s="661" t="s">
        <v>175</v>
      </c>
      <c r="N71" s="661" t="s">
        <v>176</v>
      </c>
      <c r="O71" s="661" t="s">
        <v>177</v>
      </c>
      <c r="P71" s="661" t="s">
        <v>178</v>
      </c>
      <c r="Q71" s="651" t="s">
        <v>179</v>
      </c>
      <c r="R71" s="651" t="s">
        <v>183</v>
      </c>
    </row>
    <row r="72" s="651" customFormat="1" ht="19" spans="1:22">
      <c r="A72" s="651" t="str">
        <f t="shared" si="1"/>
        <v>TCY2洛杉矶OA组合</v>
      </c>
      <c r="B72" s="651" t="s">
        <v>187</v>
      </c>
      <c r="C72" s="651" t="s">
        <v>171</v>
      </c>
      <c r="D72" s="663" t="s">
        <v>182</v>
      </c>
      <c r="E72" s="661">
        <v>6.5</v>
      </c>
      <c r="F72" s="662">
        <v>1070</v>
      </c>
      <c r="G72" s="662">
        <v>1280</v>
      </c>
      <c r="H72" s="661">
        <v>6.6</v>
      </c>
      <c r="I72" s="661">
        <v>1100</v>
      </c>
      <c r="J72" s="661">
        <v>1310</v>
      </c>
      <c r="K72" s="651" t="s">
        <v>181</v>
      </c>
      <c r="L72" s="661" t="s">
        <v>174</v>
      </c>
      <c r="M72" s="661" t="s">
        <v>175</v>
      </c>
      <c r="N72" s="661" t="s">
        <v>176</v>
      </c>
      <c r="O72" s="661" t="s">
        <v>177</v>
      </c>
      <c r="P72" s="661" t="s">
        <v>178</v>
      </c>
      <c r="Q72" s="651" t="s">
        <v>179</v>
      </c>
      <c r="R72" s="651" t="s">
        <v>183</v>
      </c>
    </row>
    <row r="73" s="651" customFormat="1" ht="19" spans="1:22">
      <c r="A73" s="651" t="str">
        <f t="shared" si="1"/>
        <v>FAT2洛杉矶OA组合</v>
      </c>
      <c r="B73" s="651" t="s">
        <v>188</v>
      </c>
      <c r="C73" s="651" t="s">
        <v>171</v>
      </c>
      <c r="D73" s="663" t="s">
        <v>182</v>
      </c>
      <c r="E73" s="661">
        <v>6.5</v>
      </c>
      <c r="F73" s="662">
        <v>1070</v>
      </c>
      <c r="G73" s="662">
        <v>1280</v>
      </c>
      <c r="H73" s="661">
        <v>6.6</v>
      </c>
      <c r="I73" s="661">
        <v>1100</v>
      </c>
      <c r="J73" s="661">
        <v>1310</v>
      </c>
      <c r="K73" s="651" t="s">
        <v>181</v>
      </c>
      <c r="L73" s="661" t="s">
        <v>174</v>
      </c>
      <c r="M73" s="661" t="s">
        <v>175</v>
      </c>
      <c r="N73" s="661" t="s">
        <v>176</v>
      </c>
      <c r="O73" s="661" t="s">
        <v>177</v>
      </c>
      <c r="P73" s="661" t="s">
        <v>178</v>
      </c>
      <c r="Q73" s="651" t="s">
        <v>179</v>
      </c>
      <c r="R73" s="651" t="s">
        <v>183</v>
      </c>
    </row>
    <row r="74" s="651" customFormat="1" ht="19" spans="1:22">
      <c r="A74" s="651" t="str">
        <f t="shared" si="1"/>
        <v>MCC1洛杉矶OA组合</v>
      </c>
      <c r="B74" s="651" t="s">
        <v>189</v>
      </c>
      <c r="C74" s="651" t="s">
        <v>171</v>
      </c>
      <c r="D74" s="663" t="s">
        <v>182</v>
      </c>
      <c r="E74" s="661">
        <v>6.5</v>
      </c>
      <c r="F74" s="662">
        <v>1070</v>
      </c>
      <c r="G74" s="662">
        <v>1280</v>
      </c>
      <c r="H74" s="661">
        <v>6.6</v>
      </c>
      <c r="I74" s="661">
        <v>1100</v>
      </c>
      <c r="J74" s="661">
        <v>1310</v>
      </c>
      <c r="K74" s="651" t="s">
        <v>181</v>
      </c>
      <c r="L74" s="661" t="s">
        <v>174</v>
      </c>
      <c r="M74" s="661" t="s">
        <v>175</v>
      </c>
      <c r="N74" s="661" t="s">
        <v>176</v>
      </c>
      <c r="O74" s="661" t="s">
        <v>177</v>
      </c>
      <c r="P74" s="661" t="s">
        <v>178</v>
      </c>
      <c r="Q74" s="651" t="s">
        <v>179</v>
      </c>
      <c r="R74" s="651" t="s">
        <v>183</v>
      </c>
    </row>
    <row r="75" s="651" customFormat="1" ht="19" spans="1:22">
      <c r="A75" s="651" t="str">
        <f t="shared" si="1"/>
        <v>IUSW洛杉矶OA组合</v>
      </c>
      <c r="B75" s="651" t="s">
        <v>147</v>
      </c>
      <c r="C75" s="651" t="s">
        <v>171</v>
      </c>
      <c r="D75" s="663" t="s">
        <v>182</v>
      </c>
      <c r="E75" s="661">
        <v>6.5</v>
      </c>
      <c r="F75" s="662">
        <v>1070</v>
      </c>
      <c r="G75" s="662">
        <v>1280</v>
      </c>
      <c r="H75" s="661">
        <v>6.6</v>
      </c>
      <c r="I75" s="661">
        <v>1100</v>
      </c>
      <c r="J75" s="661">
        <v>1310</v>
      </c>
      <c r="K75" s="651" t="s">
        <v>181</v>
      </c>
      <c r="L75" s="661" t="s">
        <v>174</v>
      </c>
      <c r="M75" s="661" t="s">
        <v>175</v>
      </c>
      <c r="N75" s="661" t="s">
        <v>176</v>
      </c>
      <c r="O75" s="661" t="s">
        <v>177</v>
      </c>
      <c r="P75" s="661" t="s">
        <v>178</v>
      </c>
      <c r="Q75" s="651" t="s">
        <v>179</v>
      </c>
      <c r="R75" s="651" t="s">
        <v>183</v>
      </c>
    </row>
    <row r="76" s="651" customFormat="1" ht="19" spans="1:22">
      <c r="A76" s="651" t="str">
        <f t="shared" si="1"/>
        <v>IUTE洛杉矶OA组合</v>
      </c>
      <c r="B76" s="651" t="s">
        <v>190</v>
      </c>
      <c r="C76" s="651" t="s">
        <v>171</v>
      </c>
      <c r="D76" s="663" t="s">
        <v>182</v>
      </c>
      <c r="E76" s="661">
        <v>6.5</v>
      </c>
      <c r="F76" s="662">
        <v>1070</v>
      </c>
      <c r="G76" s="662">
        <v>1280</v>
      </c>
      <c r="H76" s="661">
        <v>6.6</v>
      </c>
      <c r="I76" s="661">
        <v>1100</v>
      </c>
      <c r="J76" s="661">
        <v>1310</v>
      </c>
      <c r="K76" s="651" t="s">
        <v>181</v>
      </c>
      <c r="L76" s="661" t="s">
        <v>174</v>
      </c>
      <c r="M76" s="661" t="s">
        <v>175</v>
      </c>
      <c r="N76" s="661" t="s">
        <v>176</v>
      </c>
      <c r="O76" s="661" t="s">
        <v>177</v>
      </c>
      <c r="P76" s="661" t="s">
        <v>178</v>
      </c>
      <c r="Q76" s="651" t="s">
        <v>179</v>
      </c>
      <c r="R76" s="651" t="s">
        <v>183</v>
      </c>
    </row>
    <row r="77" s="651" customFormat="1" ht="19" spans="1:22">
      <c r="A77" s="651" t="str">
        <f t="shared" si="1"/>
        <v>QZZ7洛杉矶OA组合</v>
      </c>
      <c r="B77" s="651" t="s">
        <v>191</v>
      </c>
      <c r="C77" s="651" t="s">
        <v>171</v>
      </c>
      <c r="D77" s="663" t="s">
        <v>182</v>
      </c>
      <c r="E77" s="661">
        <v>6.5</v>
      </c>
      <c r="F77" s="662">
        <v>1070</v>
      </c>
      <c r="G77" s="662">
        <v>1280</v>
      </c>
      <c r="H77" s="661">
        <v>6.6</v>
      </c>
      <c r="I77" s="661">
        <v>1100</v>
      </c>
      <c r="J77" s="661">
        <v>1310</v>
      </c>
      <c r="K77" s="651" t="s">
        <v>181</v>
      </c>
      <c r="L77" s="661" t="s">
        <v>174</v>
      </c>
      <c r="M77" s="661" t="s">
        <v>175</v>
      </c>
      <c r="N77" s="661" t="s">
        <v>176</v>
      </c>
      <c r="O77" s="661" t="s">
        <v>177</v>
      </c>
      <c r="P77" s="661" t="s">
        <v>178</v>
      </c>
      <c r="Q77" s="651" t="s">
        <v>179</v>
      </c>
      <c r="R77" s="651" t="s">
        <v>183</v>
      </c>
    </row>
    <row r="78" s="651" customFormat="1" ht="20" customHeight="1" spans="1:22">
      <c r="A78" s="651" t="str">
        <f t="shared" si="1"/>
        <v>ABQ2洛杉矶OA组合</v>
      </c>
      <c r="B78" s="651" t="s">
        <v>192</v>
      </c>
      <c r="C78" s="651" t="s">
        <v>171</v>
      </c>
      <c r="D78" s="663" t="s">
        <v>192</v>
      </c>
      <c r="E78" s="661">
        <v>7.5</v>
      </c>
      <c r="F78" s="662">
        <v>1260</v>
      </c>
      <c r="G78" s="662">
        <v>1470</v>
      </c>
      <c r="H78" s="661">
        <v>7.7</v>
      </c>
      <c r="I78" s="661">
        <v>1290</v>
      </c>
      <c r="J78" s="661">
        <v>1500</v>
      </c>
      <c r="K78" s="651" t="s">
        <v>181</v>
      </c>
      <c r="L78" s="661" t="s">
        <v>174</v>
      </c>
      <c r="M78" s="661" t="s">
        <v>175</v>
      </c>
      <c r="N78" s="661" t="s">
        <v>176</v>
      </c>
      <c r="O78" s="661" t="s">
        <v>177</v>
      </c>
      <c r="P78" s="661" t="s">
        <v>178</v>
      </c>
      <c r="Q78" s="651" t="s">
        <v>179</v>
      </c>
      <c r="R78" s="651" t="s">
        <v>183</v>
      </c>
    </row>
    <row r="79" s="651" customFormat="1" ht="20" customHeight="1" spans="1:22">
      <c r="A79" s="651" t="str">
        <f t="shared" si="1"/>
        <v>SNA4洛杉矶OA组合</v>
      </c>
      <c r="B79" s="651" t="s">
        <v>193</v>
      </c>
      <c r="C79" s="651" t="s">
        <v>171</v>
      </c>
      <c r="D79" s="663" t="s">
        <v>194</v>
      </c>
      <c r="E79" s="661">
        <v>6.1</v>
      </c>
      <c r="F79" s="662">
        <v>1000</v>
      </c>
      <c r="G79" s="662">
        <v>1210</v>
      </c>
      <c r="H79" s="661">
        <v>6.3</v>
      </c>
      <c r="I79" s="661">
        <v>1030</v>
      </c>
      <c r="J79" s="661">
        <v>1240</v>
      </c>
      <c r="K79" s="651" t="s">
        <v>181</v>
      </c>
      <c r="L79" s="661" t="s">
        <v>174</v>
      </c>
      <c r="M79" s="661" t="s">
        <v>175</v>
      </c>
      <c r="N79" s="661" t="s">
        <v>176</v>
      </c>
      <c r="O79" s="661" t="s">
        <v>177</v>
      </c>
      <c r="P79" s="661" t="s">
        <v>178</v>
      </c>
      <c r="Q79" s="651" t="s">
        <v>179</v>
      </c>
      <c r="R79" s="651" t="s">
        <v>180</v>
      </c>
      <c r="T79" s="664"/>
      <c r="U79" s="665"/>
      <c r="V79" s="666"/>
    </row>
    <row r="80" s="651" customFormat="1" ht="20" customHeight="1" spans="1:22">
      <c r="A80" s="651" t="str">
        <f t="shared" si="1"/>
        <v>SBD2洛杉矶OA组合</v>
      </c>
      <c r="B80" s="651" t="s">
        <v>195</v>
      </c>
      <c r="C80" s="651" t="s">
        <v>171</v>
      </c>
      <c r="D80" s="663" t="s">
        <v>194</v>
      </c>
      <c r="E80" s="661">
        <v>6.1</v>
      </c>
      <c r="F80" s="662">
        <v>1000</v>
      </c>
      <c r="G80" s="662">
        <v>1210</v>
      </c>
      <c r="H80" s="661">
        <v>6.3</v>
      </c>
      <c r="I80" s="661">
        <v>1030</v>
      </c>
      <c r="J80" s="661">
        <v>1240</v>
      </c>
      <c r="K80" s="651" t="s">
        <v>181</v>
      </c>
      <c r="L80" s="661" t="s">
        <v>174</v>
      </c>
      <c r="M80" s="661" t="s">
        <v>175</v>
      </c>
      <c r="N80" s="661" t="s">
        <v>176</v>
      </c>
      <c r="O80" s="661" t="s">
        <v>177</v>
      </c>
      <c r="P80" s="661" t="s">
        <v>178</v>
      </c>
      <c r="Q80" s="651" t="s">
        <v>179</v>
      </c>
      <c r="R80" s="651" t="s">
        <v>180</v>
      </c>
      <c r="T80" s="667"/>
      <c r="U80" s="665"/>
      <c r="V80" s="666"/>
    </row>
    <row r="81" s="651" customFormat="1" ht="20" customHeight="1" spans="1:18">
      <c r="A81" s="651" t="str">
        <f t="shared" si="1"/>
        <v>LGB6洛杉矶OA组合</v>
      </c>
      <c r="B81" s="651" t="s">
        <v>196</v>
      </c>
      <c r="C81" s="651" t="s">
        <v>171</v>
      </c>
      <c r="D81" s="663" t="s">
        <v>194</v>
      </c>
      <c r="E81" s="661">
        <v>6.1</v>
      </c>
      <c r="F81" s="662">
        <v>1000</v>
      </c>
      <c r="G81" s="662">
        <v>1210</v>
      </c>
      <c r="H81" s="661">
        <v>6.3</v>
      </c>
      <c r="I81" s="661">
        <v>1030</v>
      </c>
      <c r="J81" s="661">
        <v>1240</v>
      </c>
      <c r="K81" s="651" t="s">
        <v>181</v>
      </c>
      <c r="L81" s="661" t="s">
        <v>174</v>
      </c>
      <c r="M81" s="661" t="s">
        <v>175</v>
      </c>
      <c r="N81" s="661" t="s">
        <v>176</v>
      </c>
      <c r="O81" s="661" t="s">
        <v>177</v>
      </c>
      <c r="P81" s="661" t="s">
        <v>178</v>
      </c>
      <c r="Q81" s="651" t="s">
        <v>179</v>
      </c>
      <c r="R81" s="651" t="s">
        <v>180</v>
      </c>
    </row>
    <row r="82" s="651" customFormat="1" ht="20" customHeight="1" spans="1:18">
      <c r="A82" s="651" t="str">
        <f t="shared" si="1"/>
        <v>IUSJ洛杉矶OA组合</v>
      </c>
      <c r="B82" s="651" t="s">
        <v>197</v>
      </c>
      <c r="C82" s="651" t="s">
        <v>171</v>
      </c>
      <c r="D82" s="663" t="s">
        <v>194</v>
      </c>
      <c r="E82" s="661">
        <v>6.1</v>
      </c>
      <c r="F82" s="662">
        <v>1000</v>
      </c>
      <c r="G82" s="662">
        <v>1210</v>
      </c>
      <c r="H82" s="661">
        <v>6.3</v>
      </c>
      <c r="I82" s="661">
        <v>1030</v>
      </c>
      <c r="J82" s="661">
        <v>1240</v>
      </c>
      <c r="K82" s="651" t="s">
        <v>181</v>
      </c>
      <c r="L82" s="661" t="s">
        <v>174</v>
      </c>
      <c r="M82" s="661" t="s">
        <v>175</v>
      </c>
      <c r="N82" s="661" t="s">
        <v>176</v>
      </c>
      <c r="O82" s="661" t="s">
        <v>177</v>
      </c>
      <c r="P82" s="661" t="s">
        <v>178</v>
      </c>
      <c r="Q82" s="651" t="s">
        <v>179</v>
      </c>
      <c r="R82" s="651" t="s">
        <v>180</v>
      </c>
    </row>
    <row r="83" s="651" customFormat="1" ht="20" customHeight="1" spans="1:18">
      <c r="A83" s="651" t="str">
        <f t="shared" si="1"/>
        <v>IUSP洛杉矶OA组合</v>
      </c>
      <c r="B83" s="651" t="s">
        <v>198</v>
      </c>
      <c r="C83" s="651" t="s">
        <v>171</v>
      </c>
      <c r="D83" s="663" t="s">
        <v>194</v>
      </c>
      <c r="E83" s="661">
        <v>6.1</v>
      </c>
      <c r="F83" s="662">
        <v>1000</v>
      </c>
      <c r="G83" s="662">
        <v>1210</v>
      </c>
      <c r="H83" s="661">
        <v>6.3</v>
      </c>
      <c r="I83" s="661">
        <v>1030</v>
      </c>
      <c r="J83" s="661">
        <v>1240</v>
      </c>
      <c r="K83" s="651" t="s">
        <v>181</v>
      </c>
      <c r="L83" s="661" t="s">
        <v>174</v>
      </c>
      <c r="M83" s="661" t="s">
        <v>175</v>
      </c>
      <c r="N83" s="661" t="s">
        <v>176</v>
      </c>
      <c r="O83" s="661" t="s">
        <v>177</v>
      </c>
      <c r="P83" s="661" t="s">
        <v>178</v>
      </c>
      <c r="Q83" s="651" t="s">
        <v>179</v>
      </c>
      <c r="R83" s="651" t="s">
        <v>180</v>
      </c>
    </row>
    <row r="84" s="651" customFormat="1" ht="20" customHeight="1" spans="1:18">
      <c r="A84" s="651" t="str">
        <f t="shared" si="1"/>
        <v>PSP3洛杉矶OA组合</v>
      </c>
      <c r="B84" s="651" t="s">
        <v>185</v>
      </c>
      <c r="C84" s="651" t="s">
        <v>171</v>
      </c>
      <c r="D84" s="663" t="s">
        <v>194</v>
      </c>
      <c r="E84" s="661">
        <v>6.1</v>
      </c>
      <c r="F84" s="662">
        <v>1000</v>
      </c>
      <c r="G84" s="662">
        <v>1210</v>
      </c>
      <c r="H84" s="661">
        <v>6.3</v>
      </c>
      <c r="I84" s="661">
        <v>1030</v>
      </c>
      <c r="J84" s="661">
        <v>1240</v>
      </c>
      <c r="K84" s="651" t="s">
        <v>181</v>
      </c>
      <c r="L84" s="661" t="s">
        <v>174</v>
      </c>
      <c r="M84" s="661" t="s">
        <v>175</v>
      </c>
      <c r="N84" s="661" t="s">
        <v>176</v>
      </c>
      <c r="O84" s="661" t="s">
        <v>177</v>
      </c>
      <c r="P84" s="661" t="s">
        <v>178</v>
      </c>
      <c r="Q84" s="651" t="s">
        <v>179</v>
      </c>
      <c r="R84" s="651" t="s">
        <v>180</v>
      </c>
    </row>
    <row r="85" s="651" customFormat="1" ht="20" customHeight="1" spans="1:18">
      <c r="A85" s="651" t="str">
        <f t="shared" ref="A85:A103" si="2">B85&amp;C85</f>
        <v>FTW1洛杉矶OA组合</v>
      </c>
      <c r="B85" s="651" t="s">
        <v>199</v>
      </c>
      <c r="C85" s="651" t="s">
        <v>171</v>
      </c>
      <c r="D85" s="663" t="s">
        <v>200</v>
      </c>
      <c r="E85" s="661">
        <v>8.5</v>
      </c>
      <c r="F85" s="662">
        <v>1440</v>
      </c>
      <c r="G85" s="662">
        <v>1650</v>
      </c>
      <c r="H85" s="661">
        <v>8.6</v>
      </c>
      <c r="I85" s="661">
        <v>1470</v>
      </c>
      <c r="J85" s="661">
        <v>1680</v>
      </c>
      <c r="K85" s="651" t="s">
        <v>181</v>
      </c>
      <c r="L85" s="661" t="s">
        <v>174</v>
      </c>
      <c r="M85" s="661" t="s">
        <v>175</v>
      </c>
      <c r="N85" s="661" t="s">
        <v>176</v>
      </c>
      <c r="O85" s="661" t="s">
        <v>177</v>
      </c>
      <c r="P85" s="661" t="s">
        <v>178</v>
      </c>
      <c r="Q85" s="651" t="s">
        <v>179</v>
      </c>
      <c r="R85" s="651" t="s">
        <v>201</v>
      </c>
    </row>
    <row r="86" s="651" customFormat="1" ht="20" customHeight="1" spans="1:18">
      <c r="A86" s="651" t="str">
        <f t="shared" si="2"/>
        <v>FTW5洛杉矶OA组合</v>
      </c>
      <c r="B86" s="651" t="s">
        <v>202</v>
      </c>
      <c r="C86" s="651" t="s">
        <v>171</v>
      </c>
      <c r="D86" s="663" t="s">
        <v>200</v>
      </c>
      <c r="E86" s="661">
        <v>8.5</v>
      </c>
      <c r="F86" s="662">
        <v>1440</v>
      </c>
      <c r="G86" s="662">
        <v>1650</v>
      </c>
      <c r="H86" s="661">
        <v>8.6</v>
      </c>
      <c r="I86" s="661">
        <v>1470</v>
      </c>
      <c r="J86" s="661">
        <v>1680</v>
      </c>
      <c r="K86" s="651" t="s">
        <v>181</v>
      </c>
      <c r="L86" s="661" t="s">
        <v>174</v>
      </c>
      <c r="M86" s="661" t="s">
        <v>175</v>
      </c>
      <c r="N86" s="661" t="s">
        <v>176</v>
      </c>
      <c r="O86" s="661" t="s">
        <v>177</v>
      </c>
      <c r="P86" s="661" t="s">
        <v>178</v>
      </c>
      <c r="Q86" s="651" t="s">
        <v>179</v>
      </c>
      <c r="R86" s="651" t="s">
        <v>201</v>
      </c>
    </row>
    <row r="87" s="651" customFormat="1" ht="20" customHeight="1" spans="1:18">
      <c r="A87" s="651" t="str">
        <f t="shared" si="2"/>
        <v>SAT4洛杉矶OA组合</v>
      </c>
      <c r="B87" s="651" t="s">
        <v>203</v>
      </c>
      <c r="C87" s="651" t="s">
        <v>171</v>
      </c>
      <c r="D87" s="663" t="s">
        <v>200</v>
      </c>
      <c r="E87" s="661">
        <v>8.5</v>
      </c>
      <c r="F87" s="662">
        <v>1440</v>
      </c>
      <c r="G87" s="662">
        <v>1650</v>
      </c>
      <c r="H87" s="661">
        <v>8.6</v>
      </c>
      <c r="I87" s="661">
        <v>1470</v>
      </c>
      <c r="J87" s="661">
        <v>1680</v>
      </c>
      <c r="K87" s="651" t="s">
        <v>181</v>
      </c>
      <c r="L87" s="661" t="s">
        <v>174</v>
      </c>
      <c r="M87" s="661" t="s">
        <v>175</v>
      </c>
      <c r="N87" s="661" t="s">
        <v>176</v>
      </c>
      <c r="O87" s="661" t="s">
        <v>177</v>
      </c>
      <c r="P87" s="661" t="s">
        <v>178</v>
      </c>
      <c r="Q87" s="651" t="s">
        <v>179</v>
      </c>
      <c r="R87" s="651" t="s">
        <v>201</v>
      </c>
    </row>
    <row r="88" s="651" customFormat="1" ht="20" customHeight="1" spans="1:18">
      <c r="A88" s="651" t="str">
        <f t="shared" si="2"/>
        <v>IAH3洛杉矶OA组合</v>
      </c>
      <c r="B88" s="651" t="s">
        <v>204</v>
      </c>
      <c r="C88" s="651" t="s">
        <v>171</v>
      </c>
      <c r="D88" s="663" t="s">
        <v>200</v>
      </c>
      <c r="E88" s="661">
        <v>8.5</v>
      </c>
      <c r="F88" s="662">
        <v>1440</v>
      </c>
      <c r="G88" s="662">
        <v>1650</v>
      </c>
      <c r="H88" s="661">
        <v>8.6</v>
      </c>
      <c r="I88" s="661">
        <v>1470</v>
      </c>
      <c r="J88" s="661">
        <v>1680</v>
      </c>
      <c r="K88" s="651" t="s">
        <v>181</v>
      </c>
      <c r="L88" s="661" t="s">
        <v>174</v>
      </c>
      <c r="M88" s="661" t="s">
        <v>175</v>
      </c>
      <c r="N88" s="661" t="s">
        <v>176</v>
      </c>
      <c r="O88" s="661" t="s">
        <v>177</v>
      </c>
      <c r="P88" s="661" t="s">
        <v>178</v>
      </c>
      <c r="Q88" s="651" t="s">
        <v>179</v>
      </c>
      <c r="R88" s="651" t="s">
        <v>201</v>
      </c>
    </row>
    <row r="89" s="651" customFormat="1" ht="20" customHeight="1" spans="1:18">
      <c r="A89" s="651" t="str">
        <f t="shared" si="2"/>
        <v>DEN8洛杉矶OA组合</v>
      </c>
      <c r="B89" s="651" t="s">
        <v>205</v>
      </c>
      <c r="C89" s="651" t="s">
        <v>171</v>
      </c>
      <c r="D89" s="663" t="s">
        <v>200</v>
      </c>
      <c r="E89" s="661">
        <v>8.5</v>
      </c>
      <c r="F89" s="662">
        <v>1440</v>
      </c>
      <c r="G89" s="662">
        <v>1650</v>
      </c>
      <c r="H89" s="661">
        <v>8.6</v>
      </c>
      <c r="I89" s="661">
        <v>1470</v>
      </c>
      <c r="J89" s="661">
        <v>1680</v>
      </c>
      <c r="K89" s="651" t="s">
        <v>181</v>
      </c>
      <c r="L89" s="661" t="s">
        <v>174</v>
      </c>
      <c r="M89" s="661" t="s">
        <v>175</v>
      </c>
      <c r="N89" s="661" t="s">
        <v>176</v>
      </c>
      <c r="O89" s="661" t="s">
        <v>177</v>
      </c>
      <c r="P89" s="661" t="s">
        <v>178</v>
      </c>
      <c r="Q89" s="651" t="s">
        <v>179</v>
      </c>
      <c r="R89" s="651" t="s">
        <v>201</v>
      </c>
    </row>
    <row r="90" s="651" customFormat="1" ht="20" customHeight="1" spans="1:18">
      <c r="A90" s="651" t="str">
        <f t="shared" si="2"/>
        <v>BJC1洛杉矶OA组合</v>
      </c>
      <c r="B90" s="651" t="s">
        <v>206</v>
      </c>
      <c r="C90" s="651" t="s">
        <v>171</v>
      </c>
      <c r="D90" s="663" t="s">
        <v>200</v>
      </c>
      <c r="E90" s="661">
        <v>8.5</v>
      </c>
      <c r="F90" s="662">
        <v>1440</v>
      </c>
      <c r="G90" s="662">
        <v>1650</v>
      </c>
      <c r="H90" s="661">
        <v>8.6</v>
      </c>
      <c r="I90" s="661">
        <v>1470</v>
      </c>
      <c r="J90" s="661">
        <v>1680</v>
      </c>
      <c r="K90" s="651" t="s">
        <v>181</v>
      </c>
      <c r="L90" s="661" t="s">
        <v>174</v>
      </c>
      <c r="M90" s="661" t="s">
        <v>175</v>
      </c>
      <c r="N90" s="661" t="s">
        <v>176</v>
      </c>
      <c r="O90" s="661" t="s">
        <v>177</v>
      </c>
      <c r="P90" s="661" t="s">
        <v>178</v>
      </c>
      <c r="Q90" s="651" t="s">
        <v>179</v>
      </c>
      <c r="R90" s="651" t="s">
        <v>201</v>
      </c>
    </row>
    <row r="91" s="651" customFormat="1" ht="20" customHeight="1" spans="1:18">
      <c r="A91" s="651" t="str">
        <f t="shared" si="2"/>
        <v>MEM1洛杉矶OA组合</v>
      </c>
      <c r="B91" s="651" t="s">
        <v>207</v>
      </c>
      <c r="C91" s="651" t="s">
        <v>171</v>
      </c>
      <c r="D91" s="660" t="s">
        <v>208</v>
      </c>
      <c r="E91" s="661">
        <v>9.1</v>
      </c>
      <c r="F91" s="662">
        <v>1550</v>
      </c>
      <c r="G91" s="662">
        <v>1760</v>
      </c>
      <c r="H91" s="661">
        <v>9.2</v>
      </c>
      <c r="I91" s="661">
        <v>1580</v>
      </c>
      <c r="J91" s="661">
        <v>1780</v>
      </c>
      <c r="K91" s="651" t="s">
        <v>181</v>
      </c>
      <c r="L91" s="661" t="s">
        <v>174</v>
      </c>
      <c r="M91" s="661" t="s">
        <v>175</v>
      </c>
      <c r="N91" s="661" t="s">
        <v>176</v>
      </c>
      <c r="O91" s="661" t="s">
        <v>177</v>
      </c>
      <c r="P91" s="661" t="s">
        <v>178</v>
      </c>
      <c r="Q91" s="651" t="s">
        <v>179</v>
      </c>
      <c r="R91" s="651" t="s">
        <v>209</v>
      </c>
    </row>
    <row r="92" s="651" customFormat="1" ht="20" customHeight="1" spans="1:18">
      <c r="A92" s="651" t="str">
        <f t="shared" si="2"/>
        <v>IND9洛杉矶OA组合</v>
      </c>
      <c r="B92" s="651" t="s">
        <v>210</v>
      </c>
      <c r="C92" s="651" t="s">
        <v>171</v>
      </c>
      <c r="D92" s="660" t="s">
        <v>208</v>
      </c>
      <c r="E92" s="661">
        <v>9.1</v>
      </c>
      <c r="F92" s="662">
        <v>1550</v>
      </c>
      <c r="G92" s="662">
        <v>1760</v>
      </c>
      <c r="H92" s="661">
        <v>9.2</v>
      </c>
      <c r="I92" s="661">
        <v>1580</v>
      </c>
      <c r="J92" s="661">
        <v>1780</v>
      </c>
      <c r="K92" s="651" t="s">
        <v>181</v>
      </c>
      <c r="L92" s="661" t="s">
        <v>174</v>
      </c>
      <c r="M92" s="661" t="s">
        <v>175</v>
      </c>
      <c r="N92" s="661" t="s">
        <v>176</v>
      </c>
      <c r="O92" s="661" t="s">
        <v>177</v>
      </c>
      <c r="P92" s="661" t="s">
        <v>178</v>
      </c>
      <c r="Q92" s="651" t="s">
        <v>179</v>
      </c>
      <c r="R92" s="651" t="s">
        <v>209</v>
      </c>
    </row>
    <row r="93" s="651" customFormat="1" ht="20" customHeight="1" spans="1:18">
      <c r="A93" s="651" t="str">
        <f t="shared" si="2"/>
        <v>MDW2洛杉矶OA组合</v>
      </c>
      <c r="B93" s="651" t="s">
        <v>211</v>
      </c>
      <c r="C93" s="651" t="s">
        <v>171</v>
      </c>
      <c r="D93" s="660" t="s">
        <v>208</v>
      </c>
      <c r="E93" s="661">
        <v>9.1</v>
      </c>
      <c r="F93" s="662">
        <v>1550</v>
      </c>
      <c r="G93" s="662">
        <v>1760</v>
      </c>
      <c r="H93" s="661">
        <v>9.2</v>
      </c>
      <c r="I93" s="661">
        <v>1580</v>
      </c>
      <c r="J93" s="661">
        <v>1780</v>
      </c>
      <c r="K93" s="651" t="s">
        <v>181</v>
      </c>
      <c r="L93" s="661" t="s">
        <v>174</v>
      </c>
      <c r="M93" s="661" t="s">
        <v>175</v>
      </c>
      <c r="N93" s="661" t="s">
        <v>176</v>
      </c>
      <c r="O93" s="661" t="s">
        <v>177</v>
      </c>
      <c r="P93" s="661" t="s">
        <v>178</v>
      </c>
      <c r="Q93" s="651" t="s">
        <v>179</v>
      </c>
      <c r="R93" s="651" t="s">
        <v>209</v>
      </c>
    </row>
    <row r="94" s="651" customFormat="1" ht="20" customHeight="1" spans="1:18">
      <c r="A94" s="651" t="str">
        <f t="shared" si="2"/>
        <v>FWA4洛杉矶OA组合</v>
      </c>
      <c r="B94" s="651" t="s">
        <v>212</v>
      </c>
      <c r="C94" s="651" t="s">
        <v>171</v>
      </c>
      <c r="D94" s="660" t="s">
        <v>208</v>
      </c>
      <c r="E94" s="661">
        <v>9.1</v>
      </c>
      <c r="F94" s="662">
        <v>1550</v>
      </c>
      <c r="G94" s="662">
        <v>1760</v>
      </c>
      <c r="H94" s="661">
        <v>9.2</v>
      </c>
      <c r="I94" s="661">
        <v>1580</v>
      </c>
      <c r="J94" s="661">
        <v>1780</v>
      </c>
      <c r="K94" s="651" t="s">
        <v>181</v>
      </c>
      <c r="L94" s="661" t="s">
        <v>174</v>
      </c>
      <c r="M94" s="661" t="s">
        <v>175</v>
      </c>
      <c r="N94" s="661" t="s">
        <v>176</v>
      </c>
      <c r="O94" s="661" t="s">
        <v>177</v>
      </c>
      <c r="P94" s="661" t="s">
        <v>178</v>
      </c>
      <c r="Q94" s="651" t="s">
        <v>179</v>
      </c>
      <c r="R94" s="651" t="s">
        <v>209</v>
      </c>
    </row>
    <row r="95" s="651" customFormat="1" ht="20" customHeight="1" spans="1:18">
      <c r="A95" s="651" t="str">
        <f t="shared" si="2"/>
        <v>MQJ1洛杉矶OA组合</v>
      </c>
      <c r="B95" s="651" t="s">
        <v>213</v>
      </c>
      <c r="C95" s="651" t="s">
        <v>171</v>
      </c>
      <c r="D95" s="660" t="s">
        <v>208</v>
      </c>
      <c r="E95" s="661">
        <v>9.1</v>
      </c>
      <c r="F95" s="662">
        <v>1550</v>
      </c>
      <c r="G95" s="662">
        <v>1760</v>
      </c>
      <c r="H95" s="661">
        <v>9.2</v>
      </c>
      <c r="I95" s="661">
        <v>1580</v>
      </c>
      <c r="J95" s="661">
        <v>1780</v>
      </c>
      <c r="K95" s="651" t="s">
        <v>181</v>
      </c>
      <c r="L95" s="661" t="s">
        <v>174</v>
      </c>
      <c r="M95" s="661" t="s">
        <v>175</v>
      </c>
      <c r="N95" s="661" t="s">
        <v>176</v>
      </c>
      <c r="O95" s="661" t="s">
        <v>177</v>
      </c>
      <c r="P95" s="661" t="s">
        <v>178</v>
      </c>
      <c r="Q95" s="651" t="s">
        <v>179</v>
      </c>
      <c r="R95" s="651" t="s">
        <v>209</v>
      </c>
    </row>
    <row r="96" s="651" customFormat="1" ht="20" customHeight="1" spans="1:18">
      <c r="A96" s="651" t="str">
        <f t="shared" si="2"/>
        <v>PSC2洛杉矶OA组合</v>
      </c>
      <c r="B96" s="651" t="s">
        <v>214</v>
      </c>
      <c r="C96" s="651" t="s">
        <v>171</v>
      </c>
      <c r="D96" s="660" t="s">
        <v>208</v>
      </c>
      <c r="E96" s="661">
        <v>9.1</v>
      </c>
      <c r="F96" s="662">
        <v>1550</v>
      </c>
      <c r="G96" s="662">
        <v>1760</v>
      </c>
      <c r="H96" s="661">
        <v>9.2</v>
      </c>
      <c r="I96" s="661">
        <v>1580</v>
      </c>
      <c r="J96" s="661">
        <v>1780</v>
      </c>
      <c r="K96" s="651" t="s">
        <v>181</v>
      </c>
      <c r="L96" s="661" t="s">
        <v>174</v>
      </c>
      <c r="M96" s="661" t="s">
        <v>175</v>
      </c>
      <c r="N96" s="661" t="s">
        <v>176</v>
      </c>
      <c r="O96" s="661" t="s">
        <v>177</v>
      </c>
      <c r="P96" s="661" t="s">
        <v>178</v>
      </c>
      <c r="Q96" s="651" t="s">
        <v>179</v>
      </c>
      <c r="R96" s="651" t="s">
        <v>209</v>
      </c>
    </row>
    <row r="97" s="651" customFormat="1" ht="19" spans="1:18">
      <c r="A97" s="651" t="str">
        <f t="shared" si="2"/>
        <v>ONT8洛杉矶特惠组合</v>
      </c>
      <c r="B97" s="651" t="s">
        <v>123</v>
      </c>
      <c r="C97" s="651" t="s">
        <v>215</v>
      </c>
      <c r="D97" s="663" t="s">
        <v>172</v>
      </c>
      <c r="E97" s="661">
        <v>5.4</v>
      </c>
      <c r="F97" s="661">
        <v>860</v>
      </c>
      <c r="G97" s="661">
        <v>1070</v>
      </c>
      <c r="H97" s="661">
        <v>5.6</v>
      </c>
      <c r="I97" s="661">
        <v>910</v>
      </c>
      <c r="J97" s="661">
        <v>1120</v>
      </c>
      <c r="K97" s="651" t="s">
        <v>181</v>
      </c>
      <c r="L97" s="661" t="s">
        <v>216</v>
      </c>
      <c r="M97" s="661" t="s">
        <v>217</v>
      </c>
      <c r="N97" s="661" t="s">
        <v>218</v>
      </c>
      <c r="O97" s="661" t="s">
        <v>219</v>
      </c>
      <c r="P97" s="661" t="s">
        <v>220</v>
      </c>
      <c r="Q97" s="651" t="s">
        <v>221</v>
      </c>
      <c r="R97" s="651" t="s">
        <v>209</v>
      </c>
    </row>
    <row r="98" s="651" customFormat="1" ht="19" spans="1:18">
      <c r="A98" s="651" t="str">
        <f t="shared" si="2"/>
        <v>LGB8洛杉矶特惠组合</v>
      </c>
      <c r="B98" s="651" t="s">
        <v>135</v>
      </c>
      <c r="C98" s="651" t="s">
        <v>215</v>
      </c>
      <c r="D98" s="663" t="s">
        <v>172</v>
      </c>
      <c r="E98" s="661">
        <v>5.4</v>
      </c>
      <c r="F98" s="661">
        <v>860</v>
      </c>
      <c r="G98" s="661">
        <v>1070</v>
      </c>
      <c r="H98" s="661">
        <v>5.6</v>
      </c>
      <c r="I98" s="661">
        <v>910</v>
      </c>
      <c r="J98" s="661">
        <v>1120</v>
      </c>
      <c r="K98" s="651" t="s">
        <v>181</v>
      </c>
      <c r="L98" s="661" t="s">
        <v>216</v>
      </c>
      <c r="M98" s="661" t="s">
        <v>217</v>
      </c>
      <c r="N98" s="661" t="s">
        <v>218</v>
      </c>
      <c r="O98" s="661" t="s">
        <v>219</v>
      </c>
      <c r="P98" s="661" t="s">
        <v>220</v>
      </c>
      <c r="Q98" s="651" t="s">
        <v>221</v>
      </c>
      <c r="R98" s="651" t="s">
        <v>209</v>
      </c>
    </row>
    <row r="99" s="651" customFormat="1" ht="19" spans="1:18">
      <c r="A99" s="651" t="str">
        <f t="shared" si="2"/>
        <v>SBD1洛杉矶特惠组合</v>
      </c>
      <c r="B99" s="651" t="s">
        <v>136</v>
      </c>
      <c r="C99" s="651" t="s">
        <v>215</v>
      </c>
      <c r="D99" s="663" t="s">
        <v>172</v>
      </c>
      <c r="E99" s="661">
        <v>5.4</v>
      </c>
      <c r="F99" s="661">
        <v>860</v>
      </c>
      <c r="G99" s="661">
        <v>1070</v>
      </c>
      <c r="H99" s="661">
        <v>5.6</v>
      </c>
      <c r="I99" s="661">
        <v>910</v>
      </c>
      <c r="J99" s="661">
        <v>1120</v>
      </c>
      <c r="K99" s="651" t="s">
        <v>181</v>
      </c>
      <c r="L99" s="661" t="s">
        <v>216</v>
      </c>
      <c r="M99" s="661" t="s">
        <v>217</v>
      </c>
      <c r="N99" s="661" t="s">
        <v>218</v>
      </c>
      <c r="O99" s="661" t="s">
        <v>219</v>
      </c>
      <c r="P99" s="661" t="s">
        <v>220</v>
      </c>
      <c r="Q99" s="651" t="s">
        <v>221</v>
      </c>
      <c r="R99" s="651" t="s">
        <v>209</v>
      </c>
    </row>
    <row r="100" s="651" customFormat="1" ht="19" spans="1:18">
      <c r="A100" s="651" t="str">
        <f t="shared" si="2"/>
        <v>LAX9洛杉矶特惠组合</v>
      </c>
      <c r="B100" s="651" t="s">
        <v>134</v>
      </c>
      <c r="C100" s="651" t="s">
        <v>215</v>
      </c>
      <c r="D100" s="663" t="s">
        <v>172</v>
      </c>
      <c r="E100" s="661">
        <v>5.4</v>
      </c>
      <c r="F100" s="661">
        <v>860</v>
      </c>
      <c r="G100" s="661">
        <v>1070</v>
      </c>
      <c r="H100" s="661">
        <v>5.6</v>
      </c>
      <c r="I100" s="661">
        <v>910</v>
      </c>
      <c r="J100" s="661">
        <v>1120</v>
      </c>
      <c r="K100" s="651" t="s">
        <v>181</v>
      </c>
      <c r="L100" s="661" t="s">
        <v>216</v>
      </c>
      <c r="M100" s="661" t="s">
        <v>217</v>
      </c>
      <c r="N100" s="661" t="s">
        <v>218</v>
      </c>
      <c r="O100" s="661" t="s">
        <v>219</v>
      </c>
      <c r="P100" s="661" t="s">
        <v>220</v>
      </c>
      <c r="Q100" s="651" t="s">
        <v>221</v>
      </c>
      <c r="R100" s="651" t="s">
        <v>209</v>
      </c>
    </row>
    <row r="101" s="651" customFormat="1" ht="19" spans="1:18">
      <c r="A101" s="651" t="str">
        <f t="shared" si="2"/>
        <v>POC1洛杉矶特惠组合</v>
      </c>
      <c r="B101" s="651" t="s">
        <v>137</v>
      </c>
      <c r="C101" s="651" t="s">
        <v>215</v>
      </c>
      <c r="D101" s="663" t="s">
        <v>172</v>
      </c>
      <c r="E101" s="661">
        <v>5.4</v>
      </c>
      <c r="F101" s="661">
        <v>860</v>
      </c>
      <c r="G101" s="661">
        <v>1070</v>
      </c>
      <c r="H101" s="661">
        <v>5.6</v>
      </c>
      <c r="I101" s="661">
        <v>910</v>
      </c>
      <c r="J101" s="661">
        <v>1120</v>
      </c>
      <c r="K101" s="651" t="s">
        <v>181</v>
      </c>
      <c r="L101" s="661" t="s">
        <v>216</v>
      </c>
      <c r="M101" s="661" t="s">
        <v>217</v>
      </c>
      <c r="N101" s="661" t="s">
        <v>218</v>
      </c>
      <c r="O101" s="661" t="s">
        <v>219</v>
      </c>
      <c r="P101" s="661" t="s">
        <v>220</v>
      </c>
      <c r="Q101" s="651" t="s">
        <v>221</v>
      </c>
      <c r="R101" s="651" t="s">
        <v>209</v>
      </c>
    </row>
    <row r="102" s="651" customFormat="1" ht="19" spans="1:18">
      <c r="A102" s="651" t="str">
        <f t="shared" si="2"/>
        <v>POC2洛杉矶特惠组合</v>
      </c>
      <c r="B102" s="651" t="s">
        <v>139</v>
      </c>
      <c r="C102" s="651" t="s">
        <v>215</v>
      </c>
      <c r="D102" s="663" t="s">
        <v>172</v>
      </c>
      <c r="E102" s="661">
        <v>5.4</v>
      </c>
      <c r="F102" s="661">
        <v>860</v>
      </c>
      <c r="G102" s="661">
        <v>1070</v>
      </c>
      <c r="H102" s="661">
        <v>5.6</v>
      </c>
      <c r="I102" s="661">
        <v>910</v>
      </c>
      <c r="J102" s="661">
        <v>1120</v>
      </c>
      <c r="K102" s="651" t="s">
        <v>181</v>
      </c>
      <c r="L102" s="661" t="s">
        <v>216</v>
      </c>
      <c r="M102" s="661" t="s">
        <v>217</v>
      </c>
      <c r="N102" s="661" t="s">
        <v>218</v>
      </c>
      <c r="O102" s="661" t="s">
        <v>219</v>
      </c>
      <c r="P102" s="661" t="s">
        <v>220</v>
      </c>
      <c r="Q102" s="651" t="s">
        <v>221</v>
      </c>
      <c r="R102" s="651" t="s">
        <v>209</v>
      </c>
    </row>
    <row r="103" s="651" customFormat="1" ht="19" spans="1:18">
      <c r="A103" s="651" t="str">
        <f t="shared" si="2"/>
        <v>POC3洛杉矶特惠组合</v>
      </c>
      <c r="B103" s="651" t="s">
        <v>140</v>
      </c>
      <c r="C103" s="651" t="s">
        <v>215</v>
      </c>
      <c r="D103" s="663" t="s">
        <v>172</v>
      </c>
      <c r="E103" s="661">
        <v>5.4</v>
      </c>
      <c r="F103" s="661">
        <v>860</v>
      </c>
      <c r="G103" s="661">
        <v>1070</v>
      </c>
      <c r="H103" s="661">
        <v>5.6</v>
      </c>
      <c r="I103" s="661">
        <v>910</v>
      </c>
      <c r="J103" s="661">
        <v>1120</v>
      </c>
      <c r="K103" s="651" t="s">
        <v>181</v>
      </c>
      <c r="L103" s="661" t="s">
        <v>216</v>
      </c>
      <c r="M103" s="661" t="s">
        <v>217</v>
      </c>
      <c r="N103" s="661" t="s">
        <v>218</v>
      </c>
      <c r="O103" s="661" t="s">
        <v>219</v>
      </c>
      <c r="P103" s="661" t="s">
        <v>220</v>
      </c>
      <c r="Q103" s="651" t="s">
        <v>221</v>
      </c>
      <c r="R103" s="651" t="s">
        <v>209</v>
      </c>
    </row>
    <row r="104" s="651" customFormat="1" ht="19" spans="1:18">
      <c r="A104" s="651" t="str">
        <f t="shared" ref="A104:A131" si="3">B104&amp;C104</f>
        <v>LAS1洛杉矶特惠组合</v>
      </c>
      <c r="B104" s="651" t="s">
        <v>141</v>
      </c>
      <c r="C104" s="651" t="s">
        <v>215</v>
      </c>
      <c r="D104" s="663" t="s">
        <v>182</v>
      </c>
      <c r="E104" s="661">
        <v>6</v>
      </c>
      <c r="F104" s="661">
        <v>970</v>
      </c>
      <c r="G104" s="661">
        <v>1180</v>
      </c>
      <c r="H104" s="661">
        <v>6.2</v>
      </c>
      <c r="I104" s="661">
        <v>1020</v>
      </c>
      <c r="J104" s="661">
        <v>1230</v>
      </c>
      <c r="K104" s="651" t="s">
        <v>181</v>
      </c>
      <c r="L104" s="661" t="s">
        <v>216</v>
      </c>
      <c r="M104" s="661" t="s">
        <v>217</v>
      </c>
      <c r="N104" s="661" t="s">
        <v>218</v>
      </c>
      <c r="O104" s="661" t="s">
        <v>219</v>
      </c>
      <c r="P104" s="661" t="s">
        <v>220</v>
      </c>
      <c r="Q104" s="651" t="s">
        <v>221</v>
      </c>
      <c r="R104" s="651" t="s">
        <v>209</v>
      </c>
    </row>
    <row r="105" s="651" customFormat="1" ht="19" spans="1:18">
      <c r="A105" s="651" t="str">
        <f t="shared" si="3"/>
        <v>VGT2洛杉矶特惠组合</v>
      </c>
      <c r="B105" s="651" t="s">
        <v>143</v>
      </c>
      <c r="C105" s="651" t="s">
        <v>215</v>
      </c>
      <c r="D105" s="663" t="s">
        <v>182</v>
      </c>
      <c r="E105" s="661">
        <v>6</v>
      </c>
      <c r="F105" s="661">
        <v>970</v>
      </c>
      <c r="G105" s="661">
        <v>1180</v>
      </c>
      <c r="H105" s="661">
        <v>6.2</v>
      </c>
      <c r="I105" s="661">
        <v>1020</v>
      </c>
      <c r="J105" s="661">
        <v>1230</v>
      </c>
      <c r="K105" s="651" t="s">
        <v>181</v>
      </c>
      <c r="L105" s="661" t="s">
        <v>216</v>
      </c>
      <c r="M105" s="661" t="s">
        <v>217</v>
      </c>
      <c r="N105" s="661" t="s">
        <v>218</v>
      </c>
      <c r="O105" s="661" t="s">
        <v>219</v>
      </c>
      <c r="P105" s="661" t="s">
        <v>220</v>
      </c>
      <c r="Q105" s="651" t="s">
        <v>221</v>
      </c>
      <c r="R105" s="651" t="s">
        <v>209</v>
      </c>
    </row>
    <row r="106" s="651" customFormat="1" ht="19" spans="1:18">
      <c r="A106" s="651" t="str">
        <f t="shared" si="3"/>
        <v>GYR3洛杉矶特惠组合</v>
      </c>
      <c r="B106" s="651" t="s">
        <v>146</v>
      </c>
      <c r="C106" s="651" t="s">
        <v>215</v>
      </c>
      <c r="D106" s="663" t="s">
        <v>182</v>
      </c>
      <c r="E106" s="661">
        <v>6</v>
      </c>
      <c r="F106" s="661">
        <v>970</v>
      </c>
      <c r="G106" s="661">
        <v>1180</v>
      </c>
      <c r="H106" s="661">
        <v>6.2</v>
      </c>
      <c r="I106" s="661">
        <v>1020</v>
      </c>
      <c r="J106" s="661">
        <v>1230</v>
      </c>
      <c r="K106" s="651" t="s">
        <v>181</v>
      </c>
      <c r="L106" s="661" t="s">
        <v>216</v>
      </c>
      <c r="M106" s="661" t="s">
        <v>217</v>
      </c>
      <c r="N106" s="661" t="s">
        <v>218</v>
      </c>
      <c r="O106" s="661" t="s">
        <v>219</v>
      </c>
      <c r="P106" s="661" t="s">
        <v>220</v>
      </c>
      <c r="Q106" s="651" t="s">
        <v>221</v>
      </c>
      <c r="R106" s="651" t="s">
        <v>209</v>
      </c>
    </row>
    <row r="107" s="651" customFormat="1" ht="19" spans="1:18">
      <c r="A107" s="651" t="str">
        <f t="shared" si="3"/>
        <v>GYR2洛杉矶特惠组合</v>
      </c>
      <c r="B107" s="651" t="s">
        <v>144</v>
      </c>
      <c r="C107" s="651" t="s">
        <v>215</v>
      </c>
      <c r="D107" s="663" t="s">
        <v>182</v>
      </c>
      <c r="E107" s="661">
        <v>6</v>
      </c>
      <c r="F107" s="661">
        <v>970</v>
      </c>
      <c r="G107" s="661">
        <v>1180</v>
      </c>
      <c r="H107" s="661">
        <v>6.2</v>
      </c>
      <c r="I107" s="661">
        <v>1020</v>
      </c>
      <c r="J107" s="661">
        <v>1230</v>
      </c>
      <c r="K107" s="651" t="s">
        <v>181</v>
      </c>
      <c r="L107" s="661" t="s">
        <v>216</v>
      </c>
      <c r="M107" s="661" t="s">
        <v>217</v>
      </c>
      <c r="N107" s="661" t="s">
        <v>218</v>
      </c>
      <c r="O107" s="661" t="s">
        <v>219</v>
      </c>
      <c r="P107" s="661" t="s">
        <v>220</v>
      </c>
      <c r="Q107" s="651" t="s">
        <v>221</v>
      </c>
      <c r="R107" s="651" t="s">
        <v>209</v>
      </c>
    </row>
    <row r="108" s="651" customFormat="1" ht="19" spans="1:18">
      <c r="A108" s="651" t="str">
        <f t="shared" si="3"/>
        <v>SMF3洛杉矶特惠组合</v>
      </c>
      <c r="B108" s="651" t="s">
        <v>149</v>
      </c>
      <c r="C108" s="651" t="s">
        <v>215</v>
      </c>
      <c r="D108" s="663" t="s">
        <v>182</v>
      </c>
      <c r="E108" s="661">
        <v>6</v>
      </c>
      <c r="F108" s="661">
        <v>970</v>
      </c>
      <c r="G108" s="661">
        <v>1180</v>
      </c>
      <c r="H108" s="661">
        <v>6.2</v>
      </c>
      <c r="I108" s="661">
        <v>1020</v>
      </c>
      <c r="J108" s="661">
        <v>1230</v>
      </c>
      <c r="K108" s="651" t="s">
        <v>181</v>
      </c>
      <c r="L108" s="661" t="s">
        <v>216</v>
      </c>
      <c r="M108" s="661" t="s">
        <v>217</v>
      </c>
      <c r="N108" s="661" t="s">
        <v>218</v>
      </c>
      <c r="O108" s="661" t="s">
        <v>219</v>
      </c>
      <c r="P108" s="661" t="s">
        <v>220</v>
      </c>
      <c r="Q108" s="651" t="s">
        <v>221</v>
      </c>
      <c r="R108" s="651" t="s">
        <v>209</v>
      </c>
    </row>
    <row r="109" s="651" customFormat="1" ht="19" spans="1:18">
      <c r="A109" s="651" t="str">
        <f t="shared" si="3"/>
        <v>SCK4洛杉矶特惠组合</v>
      </c>
      <c r="B109" s="651" t="s">
        <v>150</v>
      </c>
      <c r="C109" s="651" t="s">
        <v>215</v>
      </c>
      <c r="D109" s="663" t="s">
        <v>182</v>
      </c>
      <c r="E109" s="661">
        <v>6</v>
      </c>
      <c r="F109" s="661">
        <v>970</v>
      </c>
      <c r="G109" s="661">
        <v>1180</v>
      </c>
      <c r="H109" s="661">
        <v>6.2</v>
      </c>
      <c r="I109" s="661">
        <v>1020</v>
      </c>
      <c r="J109" s="661">
        <v>1230</v>
      </c>
      <c r="K109" s="651" t="s">
        <v>181</v>
      </c>
      <c r="L109" s="661" t="s">
        <v>216</v>
      </c>
      <c r="M109" s="661" t="s">
        <v>217</v>
      </c>
      <c r="N109" s="661" t="s">
        <v>218</v>
      </c>
      <c r="O109" s="661" t="s">
        <v>219</v>
      </c>
      <c r="P109" s="661" t="s">
        <v>220</v>
      </c>
      <c r="Q109" s="651" t="s">
        <v>221</v>
      </c>
      <c r="R109" s="651" t="s">
        <v>209</v>
      </c>
    </row>
    <row r="110" s="651" customFormat="1" ht="19" spans="1:18">
      <c r="A110" s="651" t="str">
        <f t="shared" si="3"/>
        <v>GEU2洛杉矶特惠组合</v>
      </c>
      <c r="B110" s="651" t="s">
        <v>151</v>
      </c>
      <c r="C110" s="651" t="s">
        <v>215</v>
      </c>
      <c r="D110" s="663" t="s">
        <v>182</v>
      </c>
      <c r="E110" s="661">
        <v>6</v>
      </c>
      <c r="F110" s="661">
        <v>970</v>
      </c>
      <c r="G110" s="661">
        <v>1180</v>
      </c>
      <c r="H110" s="661">
        <v>6.2</v>
      </c>
      <c r="I110" s="661">
        <v>1020</v>
      </c>
      <c r="J110" s="661">
        <v>1230</v>
      </c>
      <c r="K110" s="651" t="s">
        <v>181</v>
      </c>
      <c r="L110" s="661" t="s">
        <v>216</v>
      </c>
      <c r="M110" s="661" t="s">
        <v>217</v>
      </c>
      <c r="N110" s="661" t="s">
        <v>218</v>
      </c>
      <c r="O110" s="661" t="s">
        <v>219</v>
      </c>
      <c r="P110" s="661" t="s">
        <v>220</v>
      </c>
      <c r="Q110" s="651" t="s">
        <v>221</v>
      </c>
      <c r="R110" s="651" t="s">
        <v>209</v>
      </c>
    </row>
    <row r="111" s="651" customFormat="1" ht="19" spans="1:18">
      <c r="A111" s="651" t="str">
        <f t="shared" si="3"/>
        <v>GEU3洛杉矶特惠组合</v>
      </c>
      <c r="B111" s="651" t="s">
        <v>153</v>
      </c>
      <c r="C111" s="651" t="s">
        <v>215</v>
      </c>
      <c r="D111" s="663" t="s">
        <v>182</v>
      </c>
      <c r="E111" s="661">
        <v>6</v>
      </c>
      <c r="F111" s="661">
        <v>970</v>
      </c>
      <c r="G111" s="661">
        <v>1180</v>
      </c>
      <c r="H111" s="661">
        <v>6.2</v>
      </c>
      <c r="I111" s="661">
        <v>1020</v>
      </c>
      <c r="J111" s="661">
        <v>1230</v>
      </c>
      <c r="K111" s="651" t="s">
        <v>181</v>
      </c>
      <c r="L111" s="661" t="s">
        <v>216</v>
      </c>
      <c r="M111" s="661" t="s">
        <v>217</v>
      </c>
      <c r="N111" s="661" t="s">
        <v>218</v>
      </c>
      <c r="O111" s="661" t="s">
        <v>219</v>
      </c>
      <c r="P111" s="661" t="s">
        <v>220</v>
      </c>
      <c r="Q111" s="651" t="s">
        <v>221</v>
      </c>
      <c r="R111" s="651" t="s">
        <v>209</v>
      </c>
    </row>
    <row r="112" s="651" customFormat="1" ht="19" spans="1:18">
      <c r="A112" s="651" t="str">
        <f t="shared" si="3"/>
        <v>MIT2洛杉矶特惠组合</v>
      </c>
      <c r="B112" s="651" t="s">
        <v>154</v>
      </c>
      <c r="C112" s="651" t="s">
        <v>215</v>
      </c>
      <c r="D112" s="663" t="s">
        <v>182</v>
      </c>
      <c r="E112" s="661">
        <v>6</v>
      </c>
      <c r="F112" s="661">
        <v>970</v>
      </c>
      <c r="G112" s="661">
        <v>1180</v>
      </c>
      <c r="H112" s="661">
        <v>6.2</v>
      </c>
      <c r="I112" s="661">
        <v>1020</v>
      </c>
      <c r="J112" s="661">
        <v>1230</v>
      </c>
      <c r="K112" s="651" t="s">
        <v>181</v>
      </c>
      <c r="L112" s="661" t="s">
        <v>216</v>
      </c>
      <c r="M112" s="661" t="s">
        <v>217</v>
      </c>
      <c r="N112" s="661" t="s">
        <v>218</v>
      </c>
      <c r="O112" s="661" t="s">
        <v>219</v>
      </c>
      <c r="P112" s="661" t="s">
        <v>220</v>
      </c>
      <c r="Q112" s="651" t="s">
        <v>221</v>
      </c>
      <c r="R112" s="651" t="s">
        <v>209</v>
      </c>
    </row>
    <row r="113" s="651" customFormat="1" ht="19" spans="1:18">
      <c r="A113" s="651" t="str">
        <f t="shared" si="3"/>
        <v>QXY8洛杉矶特惠组合</v>
      </c>
      <c r="B113" s="651" t="s">
        <v>184</v>
      </c>
      <c r="C113" s="651" t="s">
        <v>215</v>
      </c>
      <c r="D113" s="663" t="s">
        <v>182</v>
      </c>
      <c r="E113" s="661">
        <v>6</v>
      </c>
      <c r="F113" s="661">
        <v>970</v>
      </c>
      <c r="G113" s="661">
        <v>1180</v>
      </c>
      <c r="H113" s="661">
        <v>6.2</v>
      </c>
      <c r="I113" s="661">
        <v>1020</v>
      </c>
      <c r="J113" s="661">
        <v>1230</v>
      </c>
      <c r="K113" s="651" t="s">
        <v>181</v>
      </c>
      <c r="L113" s="661" t="s">
        <v>216</v>
      </c>
      <c r="M113" s="661" t="s">
        <v>217</v>
      </c>
      <c r="N113" s="661" t="s">
        <v>218</v>
      </c>
      <c r="O113" s="661" t="s">
        <v>219</v>
      </c>
      <c r="P113" s="661" t="s">
        <v>220</v>
      </c>
      <c r="Q113" s="651" t="s">
        <v>221</v>
      </c>
      <c r="R113" s="651" t="s">
        <v>222</v>
      </c>
    </row>
    <row r="114" s="651" customFormat="1" ht="19" spans="1:18">
      <c r="A114" s="651" t="str">
        <f t="shared" si="3"/>
        <v>PSP3洛杉矶特惠组合</v>
      </c>
      <c r="B114" s="651" t="s">
        <v>185</v>
      </c>
      <c r="C114" s="651" t="s">
        <v>215</v>
      </c>
      <c r="D114" s="663" t="s">
        <v>182</v>
      </c>
      <c r="E114" s="661">
        <v>6</v>
      </c>
      <c r="F114" s="661">
        <v>970</v>
      </c>
      <c r="G114" s="661">
        <v>1180</v>
      </c>
      <c r="H114" s="661">
        <v>6.2</v>
      </c>
      <c r="I114" s="661">
        <v>1020</v>
      </c>
      <c r="J114" s="661">
        <v>1230</v>
      </c>
      <c r="K114" s="651" t="s">
        <v>181</v>
      </c>
      <c r="L114" s="661" t="s">
        <v>216</v>
      </c>
      <c r="M114" s="661" t="s">
        <v>217</v>
      </c>
      <c r="N114" s="661" t="s">
        <v>218</v>
      </c>
      <c r="O114" s="661" t="s">
        <v>219</v>
      </c>
      <c r="P114" s="661" t="s">
        <v>220</v>
      </c>
      <c r="Q114" s="651" t="s">
        <v>221</v>
      </c>
      <c r="R114" s="651" t="s">
        <v>222</v>
      </c>
    </row>
    <row r="115" s="651" customFormat="1" ht="19" spans="1:18">
      <c r="A115" s="651" t="str">
        <f t="shared" si="3"/>
        <v>TCY1洛杉矶特惠组合</v>
      </c>
      <c r="B115" s="651" t="s">
        <v>186</v>
      </c>
      <c r="C115" s="651" t="s">
        <v>215</v>
      </c>
      <c r="D115" s="663" t="s">
        <v>182</v>
      </c>
      <c r="E115" s="661">
        <v>6</v>
      </c>
      <c r="F115" s="661">
        <v>970</v>
      </c>
      <c r="G115" s="661">
        <v>1180</v>
      </c>
      <c r="H115" s="661">
        <v>6.2</v>
      </c>
      <c r="I115" s="661">
        <v>1020</v>
      </c>
      <c r="J115" s="661">
        <v>1230</v>
      </c>
      <c r="K115" s="651" t="s">
        <v>181</v>
      </c>
      <c r="L115" s="661" t="s">
        <v>216</v>
      </c>
      <c r="M115" s="661" t="s">
        <v>217</v>
      </c>
      <c r="N115" s="661" t="s">
        <v>218</v>
      </c>
      <c r="O115" s="661" t="s">
        <v>219</v>
      </c>
      <c r="P115" s="661" t="s">
        <v>220</v>
      </c>
      <c r="Q115" s="651" t="s">
        <v>221</v>
      </c>
      <c r="R115" s="651" t="s">
        <v>222</v>
      </c>
    </row>
    <row r="116" s="651" customFormat="1" ht="19" spans="1:18">
      <c r="A116" s="651" t="str">
        <f t="shared" si="3"/>
        <v>TCY2洛杉矶特惠组合</v>
      </c>
      <c r="B116" s="651" t="s">
        <v>187</v>
      </c>
      <c r="C116" s="651" t="s">
        <v>215</v>
      </c>
      <c r="D116" s="663" t="s">
        <v>182</v>
      </c>
      <c r="E116" s="661">
        <v>6</v>
      </c>
      <c r="F116" s="661">
        <v>970</v>
      </c>
      <c r="G116" s="661">
        <v>1180</v>
      </c>
      <c r="H116" s="661">
        <v>6.2</v>
      </c>
      <c r="I116" s="661">
        <v>1020</v>
      </c>
      <c r="J116" s="661">
        <v>1230</v>
      </c>
      <c r="K116" s="651" t="s">
        <v>181</v>
      </c>
      <c r="L116" s="661" t="s">
        <v>216</v>
      </c>
      <c r="M116" s="661" t="s">
        <v>217</v>
      </c>
      <c r="N116" s="661" t="s">
        <v>218</v>
      </c>
      <c r="O116" s="661" t="s">
        <v>219</v>
      </c>
      <c r="P116" s="661" t="s">
        <v>220</v>
      </c>
      <c r="Q116" s="651" t="s">
        <v>221</v>
      </c>
      <c r="R116" s="651" t="s">
        <v>222</v>
      </c>
    </row>
    <row r="117" s="651" customFormat="1" ht="19" spans="1:18">
      <c r="A117" s="651" t="str">
        <f t="shared" si="3"/>
        <v>FAT2洛杉矶特惠组合</v>
      </c>
      <c r="B117" s="651" t="s">
        <v>188</v>
      </c>
      <c r="C117" s="651" t="s">
        <v>215</v>
      </c>
      <c r="D117" s="663" t="s">
        <v>182</v>
      </c>
      <c r="E117" s="661">
        <v>6</v>
      </c>
      <c r="F117" s="661">
        <v>970</v>
      </c>
      <c r="G117" s="661">
        <v>1180</v>
      </c>
      <c r="H117" s="661">
        <v>6.2</v>
      </c>
      <c r="I117" s="661">
        <v>1020</v>
      </c>
      <c r="J117" s="661">
        <v>1230</v>
      </c>
      <c r="K117" s="651" t="s">
        <v>181</v>
      </c>
      <c r="L117" s="661" t="s">
        <v>216</v>
      </c>
      <c r="M117" s="661" t="s">
        <v>217</v>
      </c>
      <c r="N117" s="661" t="s">
        <v>218</v>
      </c>
      <c r="O117" s="661" t="s">
        <v>219</v>
      </c>
      <c r="P117" s="661" t="s">
        <v>220</v>
      </c>
      <c r="Q117" s="651" t="s">
        <v>221</v>
      </c>
      <c r="R117" s="651" t="s">
        <v>222</v>
      </c>
    </row>
    <row r="118" s="651" customFormat="1" ht="19" spans="1:18">
      <c r="A118" s="651" t="str">
        <f t="shared" si="3"/>
        <v>MCC1洛杉矶特惠组合</v>
      </c>
      <c r="B118" s="651" t="s">
        <v>189</v>
      </c>
      <c r="C118" s="651" t="s">
        <v>215</v>
      </c>
      <c r="D118" s="663" t="s">
        <v>182</v>
      </c>
      <c r="E118" s="661">
        <v>6</v>
      </c>
      <c r="F118" s="661">
        <v>970</v>
      </c>
      <c r="G118" s="661">
        <v>1180</v>
      </c>
      <c r="H118" s="661">
        <v>6.2</v>
      </c>
      <c r="I118" s="661">
        <v>1020</v>
      </c>
      <c r="J118" s="661">
        <v>1230</v>
      </c>
      <c r="K118" s="651" t="s">
        <v>181</v>
      </c>
      <c r="L118" s="661" t="s">
        <v>216</v>
      </c>
      <c r="M118" s="661" t="s">
        <v>217</v>
      </c>
      <c r="N118" s="661" t="s">
        <v>218</v>
      </c>
      <c r="O118" s="661" t="s">
        <v>219</v>
      </c>
      <c r="P118" s="661" t="s">
        <v>220</v>
      </c>
      <c r="Q118" s="651" t="s">
        <v>221</v>
      </c>
      <c r="R118" s="651" t="s">
        <v>222</v>
      </c>
    </row>
    <row r="119" s="651" customFormat="1" ht="19" spans="1:18">
      <c r="A119" s="651" t="str">
        <f t="shared" si="3"/>
        <v>IUSW洛杉矶特惠组合</v>
      </c>
      <c r="B119" s="651" t="s">
        <v>147</v>
      </c>
      <c r="C119" s="651" t="s">
        <v>215</v>
      </c>
      <c r="D119" s="663" t="s">
        <v>182</v>
      </c>
      <c r="E119" s="661">
        <v>6</v>
      </c>
      <c r="F119" s="661">
        <v>970</v>
      </c>
      <c r="G119" s="661">
        <v>1180</v>
      </c>
      <c r="H119" s="661">
        <v>6.2</v>
      </c>
      <c r="I119" s="661">
        <v>1020</v>
      </c>
      <c r="J119" s="661">
        <v>1230</v>
      </c>
      <c r="K119" s="651" t="s">
        <v>181</v>
      </c>
      <c r="L119" s="661" t="s">
        <v>216</v>
      </c>
      <c r="M119" s="661" t="s">
        <v>217</v>
      </c>
      <c r="N119" s="661" t="s">
        <v>218</v>
      </c>
      <c r="O119" s="661" t="s">
        <v>219</v>
      </c>
      <c r="P119" s="661" t="s">
        <v>220</v>
      </c>
      <c r="Q119" s="651" t="s">
        <v>221</v>
      </c>
      <c r="R119" s="651" t="s">
        <v>222</v>
      </c>
    </row>
    <row r="120" s="651" customFormat="1" ht="19" spans="1:18">
      <c r="A120" s="651" t="str">
        <f t="shared" si="3"/>
        <v>IUTE洛杉矶特惠组合</v>
      </c>
      <c r="B120" s="651" t="s">
        <v>190</v>
      </c>
      <c r="C120" s="651" t="s">
        <v>215</v>
      </c>
      <c r="D120" s="663" t="s">
        <v>182</v>
      </c>
      <c r="E120" s="661">
        <v>6</v>
      </c>
      <c r="F120" s="661">
        <v>970</v>
      </c>
      <c r="G120" s="661">
        <v>1180</v>
      </c>
      <c r="H120" s="661">
        <v>6.2</v>
      </c>
      <c r="I120" s="661">
        <v>1020</v>
      </c>
      <c r="J120" s="661">
        <v>1230</v>
      </c>
      <c r="K120" s="651" t="s">
        <v>181</v>
      </c>
      <c r="L120" s="661" t="s">
        <v>216</v>
      </c>
      <c r="M120" s="661" t="s">
        <v>217</v>
      </c>
      <c r="N120" s="661" t="s">
        <v>218</v>
      </c>
      <c r="O120" s="661" t="s">
        <v>219</v>
      </c>
      <c r="P120" s="661" t="s">
        <v>220</v>
      </c>
      <c r="Q120" s="651" t="s">
        <v>221</v>
      </c>
      <c r="R120" s="651" t="s">
        <v>222</v>
      </c>
    </row>
    <row r="121" s="651" customFormat="1" ht="19" spans="1:18">
      <c r="A121" s="651" t="str">
        <f t="shared" si="3"/>
        <v>QZZ7洛杉矶特惠组合</v>
      </c>
      <c r="B121" s="651" t="s">
        <v>191</v>
      </c>
      <c r="C121" s="651" t="s">
        <v>215</v>
      </c>
      <c r="D121" s="663" t="s">
        <v>182</v>
      </c>
      <c r="E121" s="661">
        <v>6</v>
      </c>
      <c r="F121" s="661">
        <v>970</v>
      </c>
      <c r="G121" s="661">
        <v>1180</v>
      </c>
      <c r="H121" s="661">
        <v>6.2</v>
      </c>
      <c r="I121" s="661">
        <v>1020</v>
      </c>
      <c r="J121" s="661">
        <v>1230</v>
      </c>
      <c r="K121" s="651" t="s">
        <v>181</v>
      </c>
      <c r="L121" s="661" t="s">
        <v>216</v>
      </c>
      <c r="M121" s="661" t="s">
        <v>217</v>
      </c>
      <c r="N121" s="661" t="s">
        <v>218</v>
      </c>
      <c r="O121" s="661" t="s">
        <v>219</v>
      </c>
      <c r="P121" s="661" t="s">
        <v>220</v>
      </c>
      <c r="Q121" s="651" t="s">
        <v>221</v>
      </c>
      <c r="R121" s="651" t="s">
        <v>222</v>
      </c>
    </row>
    <row r="122" s="651" customFormat="1" ht="20" customHeight="1" spans="1:18">
      <c r="A122" s="651" t="str">
        <f t="shared" si="3"/>
        <v>ABQ2洛杉矶特惠组合</v>
      </c>
      <c r="B122" s="651" t="s">
        <v>192</v>
      </c>
      <c r="C122" s="651" t="s">
        <v>215</v>
      </c>
      <c r="D122" s="663" t="s">
        <v>192</v>
      </c>
      <c r="E122" s="661">
        <v>7</v>
      </c>
      <c r="F122" s="662">
        <v>1160</v>
      </c>
      <c r="G122" s="662">
        <v>1370</v>
      </c>
      <c r="H122" s="661">
        <v>7.2</v>
      </c>
      <c r="I122" s="662">
        <v>1210</v>
      </c>
      <c r="J122" s="662">
        <v>1420</v>
      </c>
      <c r="K122" s="651" t="s">
        <v>181</v>
      </c>
      <c r="L122" s="661" t="s">
        <v>216</v>
      </c>
      <c r="M122" s="661" t="s">
        <v>217</v>
      </c>
      <c r="N122" s="661" t="s">
        <v>218</v>
      </c>
      <c r="O122" s="661" t="s">
        <v>219</v>
      </c>
      <c r="P122" s="661" t="s">
        <v>220</v>
      </c>
      <c r="Q122" s="651" t="s">
        <v>221</v>
      </c>
      <c r="R122" s="651" t="s">
        <v>183</v>
      </c>
    </row>
    <row r="123" s="651" customFormat="1" ht="20" customHeight="1" spans="1:18">
      <c r="A123" s="651" t="str">
        <f t="shared" si="3"/>
        <v>SNA4洛杉矶特惠组合</v>
      </c>
      <c r="B123" s="651" t="s">
        <v>193</v>
      </c>
      <c r="C123" s="651" t="s">
        <v>215</v>
      </c>
      <c r="D123" s="663" t="s">
        <v>223</v>
      </c>
      <c r="E123" s="661">
        <v>5.6</v>
      </c>
      <c r="F123" s="662">
        <v>900</v>
      </c>
      <c r="G123" s="662">
        <v>1110</v>
      </c>
      <c r="H123" s="661">
        <v>5.8</v>
      </c>
      <c r="I123" s="662">
        <v>950</v>
      </c>
      <c r="J123" s="662">
        <v>1160</v>
      </c>
      <c r="K123" s="651" t="s">
        <v>181</v>
      </c>
      <c r="L123" s="661" t="s">
        <v>216</v>
      </c>
      <c r="M123" s="661" t="s">
        <v>217</v>
      </c>
      <c r="N123" s="661" t="s">
        <v>218</v>
      </c>
      <c r="O123" s="661" t="s">
        <v>219</v>
      </c>
      <c r="P123" s="661" t="s">
        <v>220</v>
      </c>
      <c r="Q123" s="651" t="s">
        <v>221</v>
      </c>
      <c r="R123" s="651" t="s">
        <v>209</v>
      </c>
    </row>
    <row r="124" s="651" customFormat="1" ht="20" customHeight="1" spans="1:18">
      <c r="A124" s="651" t="str">
        <f t="shared" si="3"/>
        <v>SBD2洛杉矶特惠组合</v>
      </c>
      <c r="B124" s="651" t="s">
        <v>195</v>
      </c>
      <c r="C124" s="651" t="s">
        <v>215</v>
      </c>
      <c r="D124" s="663" t="s">
        <v>223</v>
      </c>
      <c r="E124" s="661">
        <v>5.6</v>
      </c>
      <c r="F124" s="662">
        <v>900</v>
      </c>
      <c r="G124" s="662">
        <v>1110</v>
      </c>
      <c r="H124" s="661">
        <v>5.8</v>
      </c>
      <c r="I124" s="662">
        <v>950</v>
      </c>
      <c r="J124" s="662">
        <v>1160</v>
      </c>
      <c r="K124" s="651" t="s">
        <v>181</v>
      </c>
      <c r="L124" s="661" t="s">
        <v>216</v>
      </c>
      <c r="M124" s="661" t="s">
        <v>217</v>
      </c>
      <c r="N124" s="661" t="s">
        <v>218</v>
      </c>
      <c r="O124" s="661" t="s">
        <v>219</v>
      </c>
      <c r="P124" s="661" t="s">
        <v>220</v>
      </c>
      <c r="Q124" s="651" t="s">
        <v>221</v>
      </c>
      <c r="R124" s="651" t="s">
        <v>209</v>
      </c>
    </row>
    <row r="125" s="651" customFormat="1" ht="20" customHeight="1" spans="1:18">
      <c r="A125" s="651" t="str">
        <f t="shared" si="3"/>
        <v>LGB6洛杉矶特惠组合</v>
      </c>
      <c r="B125" s="651" t="s">
        <v>196</v>
      </c>
      <c r="C125" s="651" t="s">
        <v>215</v>
      </c>
      <c r="D125" s="663" t="s">
        <v>223</v>
      </c>
      <c r="E125" s="661">
        <v>5.6</v>
      </c>
      <c r="F125" s="662">
        <v>900</v>
      </c>
      <c r="G125" s="662">
        <v>1110</v>
      </c>
      <c r="H125" s="661">
        <v>5.8</v>
      </c>
      <c r="I125" s="662">
        <v>950</v>
      </c>
      <c r="J125" s="662">
        <v>1160</v>
      </c>
      <c r="K125" s="651" t="s">
        <v>181</v>
      </c>
      <c r="L125" s="661" t="s">
        <v>216</v>
      </c>
      <c r="M125" s="661" t="s">
        <v>217</v>
      </c>
      <c r="N125" s="661" t="s">
        <v>218</v>
      </c>
      <c r="O125" s="661" t="s">
        <v>219</v>
      </c>
      <c r="P125" s="661" t="s">
        <v>220</v>
      </c>
      <c r="Q125" s="651" t="s">
        <v>221</v>
      </c>
      <c r="R125" s="651" t="s">
        <v>209</v>
      </c>
    </row>
    <row r="126" s="651" customFormat="1" ht="20" customHeight="1" spans="1:18">
      <c r="A126" s="651" t="str">
        <f t="shared" si="3"/>
        <v>IUSJ洛杉矶特惠组合</v>
      </c>
      <c r="B126" s="651" t="s">
        <v>197</v>
      </c>
      <c r="C126" s="651" t="s">
        <v>215</v>
      </c>
      <c r="D126" s="663" t="s">
        <v>223</v>
      </c>
      <c r="E126" s="661">
        <v>5.6</v>
      </c>
      <c r="F126" s="662">
        <v>900</v>
      </c>
      <c r="G126" s="662">
        <v>1110</v>
      </c>
      <c r="H126" s="661">
        <v>5.8</v>
      </c>
      <c r="I126" s="662">
        <v>950</v>
      </c>
      <c r="J126" s="662">
        <v>1160</v>
      </c>
      <c r="K126" s="651" t="s">
        <v>181</v>
      </c>
      <c r="L126" s="661" t="s">
        <v>216</v>
      </c>
      <c r="M126" s="661" t="s">
        <v>217</v>
      </c>
      <c r="N126" s="661" t="s">
        <v>218</v>
      </c>
      <c r="O126" s="661" t="s">
        <v>219</v>
      </c>
      <c r="P126" s="661" t="s">
        <v>220</v>
      </c>
      <c r="Q126" s="651" t="s">
        <v>221</v>
      </c>
      <c r="R126" s="651" t="s">
        <v>209</v>
      </c>
    </row>
    <row r="127" s="651" customFormat="1" ht="20" customHeight="1" spans="1:18">
      <c r="A127" s="651" t="str">
        <f t="shared" si="3"/>
        <v>IUSP洛杉矶特惠组合</v>
      </c>
      <c r="B127" s="651" t="s">
        <v>198</v>
      </c>
      <c r="C127" s="651" t="s">
        <v>215</v>
      </c>
      <c r="D127" s="663" t="s">
        <v>223</v>
      </c>
      <c r="E127" s="661">
        <v>5.6</v>
      </c>
      <c r="F127" s="662">
        <v>900</v>
      </c>
      <c r="G127" s="662">
        <v>1110</v>
      </c>
      <c r="H127" s="661">
        <v>5.8</v>
      </c>
      <c r="I127" s="662">
        <v>950</v>
      </c>
      <c r="J127" s="662">
        <v>1160</v>
      </c>
      <c r="K127" s="651" t="s">
        <v>181</v>
      </c>
      <c r="L127" s="661" t="s">
        <v>216</v>
      </c>
      <c r="M127" s="661" t="s">
        <v>217</v>
      </c>
      <c r="N127" s="661" t="s">
        <v>218</v>
      </c>
      <c r="O127" s="661" t="s">
        <v>219</v>
      </c>
      <c r="P127" s="661" t="s">
        <v>220</v>
      </c>
      <c r="Q127" s="651" t="s">
        <v>221</v>
      </c>
      <c r="R127" s="651" t="s">
        <v>209</v>
      </c>
    </row>
    <row r="128" s="651" customFormat="1" ht="20" customHeight="1" spans="1:18">
      <c r="A128" s="651" t="str">
        <f t="shared" si="3"/>
        <v>PSP3洛杉矶特惠组合</v>
      </c>
      <c r="B128" s="651" t="s">
        <v>185</v>
      </c>
      <c r="C128" s="651" t="s">
        <v>215</v>
      </c>
      <c r="D128" s="663" t="s">
        <v>223</v>
      </c>
      <c r="E128" s="661">
        <v>5.6</v>
      </c>
      <c r="F128" s="662">
        <v>900</v>
      </c>
      <c r="G128" s="662">
        <v>1110</v>
      </c>
      <c r="H128" s="661">
        <v>5.8</v>
      </c>
      <c r="I128" s="662">
        <v>950</v>
      </c>
      <c r="J128" s="662">
        <v>1160</v>
      </c>
      <c r="K128" s="651" t="s">
        <v>181</v>
      </c>
      <c r="L128" s="661" t="s">
        <v>216</v>
      </c>
      <c r="M128" s="661" t="s">
        <v>217</v>
      </c>
      <c r="N128" s="661" t="s">
        <v>218</v>
      </c>
      <c r="O128" s="661" t="s">
        <v>219</v>
      </c>
      <c r="P128" s="661" t="s">
        <v>220</v>
      </c>
      <c r="Q128" s="651" t="s">
        <v>221</v>
      </c>
      <c r="R128" s="651" t="s">
        <v>209</v>
      </c>
    </row>
    <row r="129" s="651" customFormat="1" ht="20" customHeight="1" spans="1:18">
      <c r="A129" s="651" t="str">
        <f t="shared" si="3"/>
        <v>FTW1洛杉矶特惠组合</v>
      </c>
      <c r="B129" s="651" t="s">
        <v>199</v>
      </c>
      <c r="C129" s="651" t="s">
        <v>215</v>
      </c>
      <c r="D129" s="660" t="s">
        <v>200</v>
      </c>
      <c r="E129" s="661">
        <v>7.9</v>
      </c>
      <c r="F129" s="662">
        <v>1340</v>
      </c>
      <c r="G129" s="662">
        <v>1550</v>
      </c>
      <c r="H129" s="661">
        <v>8.2</v>
      </c>
      <c r="I129" s="662">
        <v>1390</v>
      </c>
      <c r="J129" s="662">
        <v>1600</v>
      </c>
      <c r="K129" s="651" t="s">
        <v>181</v>
      </c>
      <c r="L129" s="661" t="s">
        <v>216</v>
      </c>
      <c r="M129" s="661" t="s">
        <v>217</v>
      </c>
      <c r="N129" s="661" t="s">
        <v>218</v>
      </c>
      <c r="O129" s="661" t="s">
        <v>219</v>
      </c>
      <c r="P129" s="661" t="s">
        <v>220</v>
      </c>
      <c r="Q129" s="651" t="s">
        <v>221</v>
      </c>
      <c r="R129" s="651" t="s">
        <v>222</v>
      </c>
    </row>
    <row r="130" s="651" customFormat="1" ht="20" customHeight="1" spans="1:18">
      <c r="A130" s="651" t="str">
        <f t="shared" si="3"/>
        <v>FTW5洛杉矶特惠组合</v>
      </c>
      <c r="B130" s="651" t="s">
        <v>202</v>
      </c>
      <c r="C130" s="651" t="s">
        <v>215</v>
      </c>
      <c r="D130" s="660" t="s">
        <v>200</v>
      </c>
      <c r="E130" s="661">
        <v>7.9</v>
      </c>
      <c r="F130" s="662">
        <v>1340</v>
      </c>
      <c r="G130" s="662">
        <v>1550</v>
      </c>
      <c r="H130" s="661">
        <v>8.2</v>
      </c>
      <c r="I130" s="662">
        <v>1390</v>
      </c>
      <c r="J130" s="662">
        <v>1600</v>
      </c>
      <c r="K130" s="651" t="s">
        <v>181</v>
      </c>
      <c r="L130" s="661" t="s">
        <v>216</v>
      </c>
      <c r="M130" s="661" t="s">
        <v>217</v>
      </c>
      <c r="N130" s="661" t="s">
        <v>218</v>
      </c>
      <c r="O130" s="661" t="s">
        <v>219</v>
      </c>
      <c r="P130" s="661" t="s">
        <v>220</v>
      </c>
      <c r="Q130" s="651" t="s">
        <v>221</v>
      </c>
      <c r="R130" s="651" t="s">
        <v>222</v>
      </c>
    </row>
    <row r="131" s="651" customFormat="1" ht="20" customHeight="1" spans="1:18">
      <c r="A131" s="651" t="str">
        <f t="shared" si="3"/>
        <v>SAT4洛杉矶特惠组合</v>
      </c>
      <c r="B131" s="651" t="s">
        <v>203</v>
      </c>
      <c r="C131" s="651" t="s">
        <v>215</v>
      </c>
      <c r="D131" s="660" t="s">
        <v>200</v>
      </c>
      <c r="E131" s="661">
        <v>7.9</v>
      </c>
      <c r="F131" s="662">
        <v>1340</v>
      </c>
      <c r="G131" s="662">
        <v>1550</v>
      </c>
      <c r="H131" s="661">
        <v>8.2</v>
      </c>
      <c r="I131" s="662">
        <v>1390</v>
      </c>
      <c r="J131" s="662">
        <v>1600</v>
      </c>
      <c r="K131" s="651" t="s">
        <v>181</v>
      </c>
      <c r="L131" s="661" t="s">
        <v>216</v>
      </c>
      <c r="M131" s="661" t="s">
        <v>217</v>
      </c>
      <c r="N131" s="661" t="s">
        <v>218</v>
      </c>
      <c r="O131" s="661" t="s">
        <v>219</v>
      </c>
      <c r="P131" s="661" t="s">
        <v>220</v>
      </c>
      <c r="Q131" s="651" t="s">
        <v>221</v>
      </c>
      <c r="R131" s="651" t="s">
        <v>222</v>
      </c>
    </row>
    <row r="132" s="651" customFormat="1" ht="20" customHeight="1" spans="1:18">
      <c r="A132" s="651" t="str">
        <f t="shared" ref="A132:A140" si="4">B132&amp;C132</f>
        <v>IAH3洛杉矶特惠组合</v>
      </c>
      <c r="B132" s="651" t="s">
        <v>204</v>
      </c>
      <c r="C132" s="651" t="s">
        <v>215</v>
      </c>
      <c r="D132" s="660" t="s">
        <v>200</v>
      </c>
      <c r="E132" s="661">
        <v>7.9</v>
      </c>
      <c r="F132" s="662">
        <v>1340</v>
      </c>
      <c r="G132" s="662">
        <v>1550</v>
      </c>
      <c r="H132" s="661">
        <v>8.2</v>
      </c>
      <c r="I132" s="662">
        <v>1390</v>
      </c>
      <c r="J132" s="662">
        <v>1600</v>
      </c>
      <c r="K132" s="651" t="s">
        <v>181</v>
      </c>
      <c r="L132" s="661" t="s">
        <v>216</v>
      </c>
      <c r="M132" s="661" t="s">
        <v>217</v>
      </c>
      <c r="N132" s="661" t="s">
        <v>218</v>
      </c>
      <c r="O132" s="661" t="s">
        <v>219</v>
      </c>
      <c r="P132" s="661" t="s">
        <v>220</v>
      </c>
      <c r="Q132" s="651" t="s">
        <v>221</v>
      </c>
      <c r="R132" s="651" t="s">
        <v>224</v>
      </c>
    </row>
    <row r="133" s="651" customFormat="1" ht="20" customHeight="1" spans="1:18">
      <c r="A133" s="651" t="str">
        <f t="shared" si="4"/>
        <v>DEN8洛杉矶特惠组合</v>
      </c>
      <c r="B133" s="651" t="s">
        <v>205</v>
      </c>
      <c r="C133" s="651" t="s">
        <v>215</v>
      </c>
      <c r="D133" s="660" t="s">
        <v>200</v>
      </c>
      <c r="E133" s="661">
        <v>7.9</v>
      </c>
      <c r="F133" s="662">
        <v>1340</v>
      </c>
      <c r="G133" s="662">
        <v>1550</v>
      </c>
      <c r="H133" s="661">
        <v>8.2</v>
      </c>
      <c r="I133" s="662">
        <v>1390</v>
      </c>
      <c r="J133" s="662">
        <v>1600</v>
      </c>
      <c r="K133" s="651" t="s">
        <v>181</v>
      </c>
      <c r="L133" s="661" t="s">
        <v>216</v>
      </c>
      <c r="M133" s="661" t="s">
        <v>217</v>
      </c>
      <c r="N133" s="661" t="s">
        <v>218</v>
      </c>
      <c r="O133" s="661" t="s">
        <v>219</v>
      </c>
      <c r="P133" s="661" t="s">
        <v>220</v>
      </c>
      <c r="Q133" s="651" t="s">
        <v>221</v>
      </c>
      <c r="R133" s="651" t="s">
        <v>224</v>
      </c>
    </row>
    <row r="134" s="651" customFormat="1" ht="20" customHeight="1" spans="1:18">
      <c r="A134" s="651" t="str">
        <f t="shared" si="4"/>
        <v>BJC1洛杉矶特惠组合</v>
      </c>
      <c r="B134" s="651" t="s">
        <v>206</v>
      </c>
      <c r="C134" s="651" t="s">
        <v>215</v>
      </c>
      <c r="D134" s="660" t="s">
        <v>200</v>
      </c>
      <c r="E134" s="661">
        <v>7.9</v>
      </c>
      <c r="F134" s="662">
        <v>1340</v>
      </c>
      <c r="G134" s="662">
        <v>1550</v>
      </c>
      <c r="H134" s="661">
        <v>8.2</v>
      </c>
      <c r="I134" s="662">
        <v>1390</v>
      </c>
      <c r="J134" s="662">
        <v>1600</v>
      </c>
      <c r="K134" s="651" t="s">
        <v>181</v>
      </c>
      <c r="L134" s="661" t="s">
        <v>216</v>
      </c>
      <c r="M134" s="661" t="s">
        <v>217</v>
      </c>
      <c r="N134" s="661" t="s">
        <v>218</v>
      </c>
      <c r="O134" s="661" t="s">
        <v>219</v>
      </c>
      <c r="P134" s="661" t="s">
        <v>220</v>
      </c>
      <c r="Q134" s="651" t="s">
        <v>221</v>
      </c>
      <c r="R134" s="651" t="s">
        <v>224</v>
      </c>
    </row>
    <row r="135" s="651" customFormat="1" ht="20" customHeight="1" spans="1:18">
      <c r="A135" s="651" t="str">
        <f t="shared" si="4"/>
        <v>MEM1洛杉矶特惠组合</v>
      </c>
      <c r="B135" s="651" t="s">
        <v>207</v>
      </c>
      <c r="C135" s="651" t="s">
        <v>215</v>
      </c>
      <c r="D135" s="660" t="s">
        <v>208</v>
      </c>
      <c r="E135" s="661">
        <v>8.5</v>
      </c>
      <c r="F135" s="662">
        <v>1450</v>
      </c>
      <c r="G135" s="662">
        <v>1660</v>
      </c>
      <c r="H135" s="661">
        <v>8.8</v>
      </c>
      <c r="I135" s="662">
        <v>1500</v>
      </c>
      <c r="J135" s="662">
        <v>1710</v>
      </c>
      <c r="K135" s="651" t="s">
        <v>181</v>
      </c>
      <c r="L135" s="661" t="s">
        <v>216</v>
      </c>
      <c r="M135" s="661" t="s">
        <v>217</v>
      </c>
      <c r="N135" s="661" t="s">
        <v>218</v>
      </c>
      <c r="O135" s="661" t="s">
        <v>219</v>
      </c>
      <c r="P135" s="661" t="s">
        <v>220</v>
      </c>
      <c r="Q135" s="651" t="s">
        <v>221</v>
      </c>
      <c r="R135" s="651" t="s">
        <v>224</v>
      </c>
    </row>
    <row r="136" s="651" customFormat="1" ht="20" customHeight="1" spans="1:18">
      <c r="A136" s="651" t="str">
        <f t="shared" si="4"/>
        <v>IND9洛杉矶特惠组合</v>
      </c>
      <c r="B136" s="651" t="s">
        <v>210</v>
      </c>
      <c r="C136" s="651" t="s">
        <v>215</v>
      </c>
      <c r="D136" s="660" t="s">
        <v>208</v>
      </c>
      <c r="E136" s="661">
        <v>8.5</v>
      </c>
      <c r="F136" s="662">
        <v>1450</v>
      </c>
      <c r="G136" s="662">
        <v>1660</v>
      </c>
      <c r="H136" s="661">
        <v>8.8</v>
      </c>
      <c r="I136" s="662">
        <v>1500</v>
      </c>
      <c r="J136" s="662">
        <v>1710</v>
      </c>
      <c r="K136" s="651" t="s">
        <v>181</v>
      </c>
      <c r="L136" s="661" t="s">
        <v>216</v>
      </c>
      <c r="M136" s="661" t="s">
        <v>217</v>
      </c>
      <c r="N136" s="661" t="s">
        <v>218</v>
      </c>
      <c r="O136" s="661" t="s">
        <v>219</v>
      </c>
      <c r="P136" s="661" t="s">
        <v>220</v>
      </c>
      <c r="Q136" s="651" t="s">
        <v>221</v>
      </c>
      <c r="R136" s="651" t="s">
        <v>224</v>
      </c>
    </row>
    <row r="137" s="651" customFormat="1" ht="20" customHeight="1" spans="1:18">
      <c r="A137" s="651" t="str">
        <f t="shared" si="4"/>
        <v>MDW2洛杉矶特惠组合</v>
      </c>
      <c r="B137" s="651" t="s">
        <v>211</v>
      </c>
      <c r="C137" s="651" t="s">
        <v>215</v>
      </c>
      <c r="D137" s="660" t="s">
        <v>208</v>
      </c>
      <c r="E137" s="661">
        <v>8.5</v>
      </c>
      <c r="F137" s="662">
        <v>1450</v>
      </c>
      <c r="G137" s="662">
        <v>1660</v>
      </c>
      <c r="H137" s="661">
        <v>8.8</v>
      </c>
      <c r="I137" s="662">
        <v>1500</v>
      </c>
      <c r="J137" s="662">
        <v>1710</v>
      </c>
      <c r="K137" s="651" t="s">
        <v>181</v>
      </c>
      <c r="L137" s="661" t="s">
        <v>216</v>
      </c>
      <c r="M137" s="661" t="s">
        <v>217</v>
      </c>
      <c r="N137" s="661" t="s">
        <v>218</v>
      </c>
      <c r="O137" s="661" t="s">
        <v>219</v>
      </c>
      <c r="P137" s="661" t="s">
        <v>220</v>
      </c>
      <c r="Q137" s="651" t="s">
        <v>221</v>
      </c>
      <c r="R137" s="651" t="s">
        <v>224</v>
      </c>
    </row>
    <row r="138" s="651" customFormat="1" ht="20" customHeight="1" spans="1:18">
      <c r="A138" s="651" t="str">
        <f t="shared" si="4"/>
        <v>FWA4洛杉矶特惠组合</v>
      </c>
      <c r="B138" s="651" t="s">
        <v>212</v>
      </c>
      <c r="C138" s="651" t="s">
        <v>215</v>
      </c>
      <c r="D138" s="660" t="s">
        <v>208</v>
      </c>
      <c r="E138" s="661">
        <v>8.5</v>
      </c>
      <c r="F138" s="662">
        <v>1450</v>
      </c>
      <c r="G138" s="662">
        <v>1660</v>
      </c>
      <c r="H138" s="661">
        <v>8.8</v>
      </c>
      <c r="I138" s="662">
        <v>1500</v>
      </c>
      <c r="J138" s="662">
        <v>1710</v>
      </c>
      <c r="K138" s="651" t="s">
        <v>181</v>
      </c>
      <c r="L138" s="661" t="s">
        <v>216</v>
      </c>
      <c r="M138" s="661" t="s">
        <v>217</v>
      </c>
      <c r="N138" s="661" t="s">
        <v>218</v>
      </c>
      <c r="O138" s="661" t="s">
        <v>219</v>
      </c>
      <c r="P138" s="661" t="s">
        <v>220</v>
      </c>
      <c r="Q138" s="651" t="s">
        <v>221</v>
      </c>
      <c r="R138" s="651" t="s">
        <v>224</v>
      </c>
    </row>
    <row r="139" s="651" customFormat="1" ht="20" customHeight="1" spans="1:18">
      <c r="A139" s="651" t="str">
        <f t="shared" si="4"/>
        <v>MQJ1洛杉矶特惠组合</v>
      </c>
      <c r="B139" s="651" t="s">
        <v>213</v>
      </c>
      <c r="C139" s="651" t="s">
        <v>215</v>
      </c>
      <c r="D139" s="660" t="s">
        <v>208</v>
      </c>
      <c r="E139" s="661">
        <v>8.5</v>
      </c>
      <c r="F139" s="662">
        <v>1450</v>
      </c>
      <c r="G139" s="662">
        <v>1660</v>
      </c>
      <c r="H139" s="661">
        <v>8.8</v>
      </c>
      <c r="I139" s="662">
        <v>1500</v>
      </c>
      <c r="J139" s="662">
        <v>1710</v>
      </c>
      <c r="K139" s="651" t="s">
        <v>181</v>
      </c>
      <c r="L139" s="661" t="s">
        <v>216</v>
      </c>
      <c r="M139" s="661" t="s">
        <v>217</v>
      </c>
      <c r="N139" s="661" t="s">
        <v>218</v>
      </c>
      <c r="O139" s="661" t="s">
        <v>219</v>
      </c>
      <c r="P139" s="661" t="s">
        <v>220</v>
      </c>
      <c r="Q139" s="651" t="s">
        <v>221</v>
      </c>
      <c r="R139" s="651" t="s">
        <v>224</v>
      </c>
    </row>
    <row r="140" s="651" customFormat="1" ht="20" customHeight="1" spans="1:18">
      <c r="A140" s="651" t="str">
        <f t="shared" si="4"/>
        <v>PSC2洛杉矶特惠组合</v>
      </c>
      <c r="B140" s="651" t="s">
        <v>214</v>
      </c>
      <c r="C140" s="651" t="s">
        <v>215</v>
      </c>
      <c r="D140" s="660" t="s">
        <v>208</v>
      </c>
      <c r="E140" s="661">
        <v>8.5</v>
      </c>
      <c r="F140" s="662">
        <v>1450</v>
      </c>
      <c r="G140" s="662">
        <v>1660</v>
      </c>
      <c r="H140" s="661">
        <v>8.8</v>
      </c>
      <c r="I140" s="662">
        <v>1500</v>
      </c>
      <c r="J140" s="662">
        <v>1710</v>
      </c>
      <c r="K140" s="651" t="s">
        <v>181</v>
      </c>
      <c r="L140" s="661" t="s">
        <v>216</v>
      </c>
      <c r="M140" s="661" t="s">
        <v>217</v>
      </c>
      <c r="N140" s="661" t="s">
        <v>218</v>
      </c>
      <c r="O140" s="661" t="s">
        <v>219</v>
      </c>
      <c r="P140" s="661" t="s">
        <v>220</v>
      </c>
      <c r="Q140" s="651" t="s">
        <v>221</v>
      </c>
      <c r="R140" s="651" t="s">
        <v>224</v>
      </c>
    </row>
    <row r="141" s="651" customFormat="1" ht="19" customHeight="1" spans="1:18">
      <c r="A141" s="651" t="str">
        <f t="shared" ref="A141:A149" si="5">B141&amp;C141</f>
        <v>SCK1奥克兰整柜</v>
      </c>
      <c r="B141" s="651" t="s">
        <v>225</v>
      </c>
      <c r="C141" s="651" t="s">
        <v>226</v>
      </c>
      <c r="D141" s="660" t="s">
        <v>227</v>
      </c>
      <c r="E141" s="661">
        <v>5.8</v>
      </c>
      <c r="F141" s="661">
        <v>920</v>
      </c>
      <c r="G141" s="661">
        <v>1120</v>
      </c>
      <c r="H141" s="661">
        <v>5.8</v>
      </c>
      <c r="I141" s="661">
        <v>920</v>
      </c>
      <c r="J141" s="661">
        <v>1120</v>
      </c>
      <c r="K141" s="651" t="s">
        <v>228</v>
      </c>
      <c r="L141" s="661" t="s">
        <v>229</v>
      </c>
      <c r="M141" s="661" t="s">
        <v>230</v>
      </c>
      <c r="N141" s="661" t="s">
        <v>231</v>
      </c>
      <c r="O141" s="661" t="s">
        <v>232</v>
      </c>
      <c r="P141" s="661" t="s">
        <v>233</v>
      </c>
      <c r="Q141" s="651" t="s">
        <v>234</v>
      </c>
      <c r="R141" s="651" t="s">
        <v>235</v>
      </c>
    </row>
    <row r="142" s="651" customFormat="1" ht="19" customHeight="1" spans="1:18">
      <c r="A142" s="651" t="str">
        <f t="shared" si="5"/>
        <v>SCK4奥克兰整柜</v>
      </c>
      <c r="B142" s="651" t="s">
        <v>150</v>
      </c>
      <c r="C142" s="651" t="s">
        <v>226</v>
      </c>
      <c r="D142" s="660" t="s">
        <v>227</v>
      </c>
      <c r="E142" s="661">
        <v>5.8</v>
      </c>
      <c r="F142" s="661">
        <v>920</v>
      </c>
      <c r="G142" s="661">
        <v>1120</v>
      </c>
      <c r="H142" s="661">
        <v>5.8</v>
      </c>
      <c r="I142" s="661">
        <v>920</v>
      </c>
      <c r="J142" s="661">
        <v>1120</v>
      </c>
      <c r="K142" s="651" t="s">
        <v>228</v>
      </c>
      <c r="L142" s="661" t="s">
        <v>229</v>
      </c>
      <c r="M142" s="661" t="s">
        <v>230</v>
      </c>
      <c r="N142" s="661" t="s">
        <v>231</v>
      </c>
      <c r="O142" s="661" t="s">
        <v>232</v>
      </c>
      <c r="P142" s="661" t="s">
        <v>233</v>
      </c>
      <c r="Q142" s="651" t="s">
        <v>234</v>
      </c>
      <c r="R142" s="651" t="s">
        <v>235</v>
      </c>
    </row>
    <row r="143" s="651" customFormat="1" ht="19" customHeight="1" spans="1:18">
      <c r="A143" s="651" t="str">
        <f t="shared" si="5"/>
        <v>SCK8奥克兰整柜</v>
      </c>
      <c r="B143" s="651" t="s">
        <v>236</v>
      </c>
      <c r="C143" s="651" t="s">
        <v>226</v>
      </c>
      <c r="D143" s="660" t="s">
        <v>227</v>
      </c>
      <c r="E143" s="661">
        <v>5.8</v>
      </c>
      <c r="F143" s="661">
        <v>920</v>
      </c>
      <c r="G143" s="661">
        <v>1120</v>
      </c>
      <c r="H143" s="661">
        <v>5.8</v>
      </c>
      <c r="I143" s="661">
        <v>920</v>
      </c>
      <c r="J143" s="661">
        <v>1120</v>
      </c>
      <c r="K143" s="651" t="s">
        <v>228</v>
      </c>
      <c r="L143" s="661" t="s">
        <v>229</v>
      </c>
      <c r="M143" s="661" t="s">
        <v>230</v>
      </c>
      <c r="N143" s="661" t="s">
        <v>231</v>
      </c>
      <c r="O143" s="661" t="s">
        <v>232</v>
      </c>
      <c r="P143" s="661" t="s">
        <v>233</v>
      </c>
      <c r="Q143" s="651" t="s">
        <v>234</v>
      </c>
      <c r="R143" s="651" t="s">
        <v>235</v>
      </c>
    </row>
    <row r="144" s="651" customFormat="1" ht="19" customHeight="1" spans="1:18">
      <c r="A144" s="651" t="str">
        <f t="shared" si="5"/>
        <v>TCY2奥克兰整柜</v>
      </c>
      <c r="B144" s="651" t="s">
        <v>187</v>
      </c>
      <c r="C144" s="651" t="s">
        <v>226</v>
      </c>
      <c r="D144" s="660" t="s">
        <v>227</v>
      </c>
      <c r="E144" s="661">
        <v>5.8</v>
      </c>
      <c r="F144" s="661">
        <v>920</v>
      </c>
      <c r="G144" s="661">
        <v>1120</v>
      </c>
      <c r="H144" s="661">
        <v>5.8</v>
      </c>
      <c r="I144" s="661">
        <v>920</v>
      </c>
      <c r="J144" s="661">
        <v>1120</v>
      </c>
      <c r="K144" s="651" t="s">
        <v>228</v>
      </c>
      <c r="L144" s="661" t="s">
        <v>229</v>
      </c>
      <c r="M144" s="661" t="s">
        <v>230</v>
      </c>
      <c r="N144" s="661" t="s">
        <v>231</v>
      </c>
      <c r="O144" s="661" t="s">
        <v>232</v>
      </c>
      <c r="P144" s="661" t="s">
        <v>233</v>
      </c>
      <c r="Q144" s="651" t="s">
        <v>234</v>
      </c>
      <c r="R144" s="651" t="s">
        <v>235</v>
      </c>
    </row>
    <row r="145" s="651" customFormat="1" ht="19" customHeight="1" spans="1:23">
      <c r="A145" s="651" t="str">
        <f t="shared" si="5"/>
        <v>SMF3奥克兰整柜</v>
      </c>
      <c r="B145" s="651" t="s">
        <v>149</v>
      </c>
      <c r="C145" s="651" t="s">
        <v>226</v>
      </c>
      <c r="D145" s="660" t="s">
        <v>227</v>
      </c>
      <c r="E145" s="661">
        <v>5.8</v>
      </c>
      <c r="F145" s="661">
        <v>920</v>
      </c>
      <c r="G145" s="661">
        <v>1120</v>
      </c>
      <c r="H145" s="661">
        <v>5.8</v>
      </c>
      <c r="I145" s="661">
        <v>920</v>
      </c>
      <c r="J145" s="661">
        <v>1120</v>
      </c>
      <c r="K145" s="651" t="s">
        <v>228</v>
      </c>
      <c r="L145" s="661" t="s">
        <v>229</v>
      </c>
      <c r="M145" s="661" t="s">
        <v>230</v>
      </c>
      <c r="N145" s="661" t="s">
        <v>231</v>
      </c>
      <c r="O145" s="661" t="s">
        <v>232</v>
      </c>
      <c r="P145" s="661" t="s">
        <v>233</v>
      </c>
      <c r="Q145" s="651" t="s">
        <v>234</v>
      </c>
      <c r="R145" s="651" t="s">
        <v>235</v>
      </c>
    </row>
    <row r="146" s="651" customFormat="1" ht="19" customHeight="1" spans="1:23">
      <c r="A146" s="651" t="str">
        <f t="shared" si="5"/>
        <v>MCE1奥克兰整柜</v>
      </c>
      <c r="B146" s="651" t="s">
        <v>237</v>
      </c>
      <c r="C146" s="651" t="s">
        <v>226</v>
      </c>
      <c r="D146" s="660" t="s">
        <v>238</v>
      </c>
      <c r="E146" s="661">
        <v>6</v>
      </c>
      <c r="F146" s="661">
        <v>960</v>
      </c>
      <c r="G146" s="661">
        <v>1180</v>
      </c>
      <c r="H146" s="661">
        <v>6</v>
      </c>
      <c r="I146" s="661">
        <v>960</v>
      </c>
      <c r="J146" s="661">
        <v>1180</v>
      </c>
      <c r="K146" s="651" t="s">
        <v>228</v>
      </c>
      <c r="L146" s="661" t="s">
        <v>229</v>
      </c>
      <c r="M146" s="661" t="s">
        <v>230</v>
      </c>
      <c r="N146" s="661" t="s">
        <v>231</v>
      </c>
      <c r="O146" s="661" t="s">
        <v>232</v>
      </c>
      <c r="P146" s="661" t="s">
        <v>233</v>
      </c>
      <c r="Q146" s="651" t="s">
        <v>234</v>
      </c>
      <c r="R146" s="651" t="s">
        <v>235</v>
      </c>
    </row>
    <row r="147" s="651" customFormat="1" ht="19" customHeight="1" spans="1:23">
      <c r="A147" s="651" t="str">
        <f t="shared" si="5"/>
        <v>SMF6奥克兰整柜</v>
      </c>
      <c r="B147" s="651" t="s">
        <v>239</v>
      </c>
      <c r="C147" s="651" t="s">
        <v>226</v>
      </c>
      <c r="D147" s="660" t="s">
        <v>238</v>
      </c>
      <c r="E147" s="661">
        <v>6</v>
      </c>
      <c r="F147" s="661">
        <v>960</v>
      </c>
      <c r="G147" s="661">
        <v>1180</v>
      </c>
      <c r="H147" s="661">
        <v>6</v>
      </c>
      <c r="I147" s="661">
        <v>960</v>
      </c>
      <c r="J147" s="661">
        <v>1180</v>
      </c>
      <c r="K147" s="651" t="s">
        <v>228</v>
      </c>
      <c r="L147" s="661" t="s">
        <v>229</v>
      </c>
      <c r="M147" s="661" t="s">
        <v>230</v>
      </c>
      <c r="N147" s="661" t="s">
        <v>231</v>
      </c>
      <c r="O147" s="661" t="s">
        <v>232</v>
      </c>
      <c r="P147" s="661" t="s">
        <v>233</v>
      </c>
      <c r="Q147" s="651" t="s">
        <v>234</v>
      </c>
      <c r="R147" s="651" t="s">
        <v>235</v>
      </c>
    </row>
    <row r="148" s="651" customFormat="1" ht="19" customHeight="1" spans="1:23">
      <c r="A148" s="651" t="str">
        <f t="shared" si="5"/>
        <v>SMF3奥克兰组合</v>
      </c>
      <c r="B148" s="651" t="s">
        <v>149</v>
      </c>
      <c r="C148" s="651" t="s">
        <v>240</v>
      </c>
      <c r="D148" s="668" t="s">
        <v>241</v>
      </c>
      <c r="E148" s="661">
        <v>6</v>
      </c>
      <c r="F148" s="661">
        <v>970</v>
      </c>
      <c r="G148" s="661">
        <v>1150</v>
      </c>
      <c r="H148" s="661">
        <v>6.1</v>
      </c>
      <c r="I148" s="661">
        <v>1000</v>
      </c>
      <c r="J148" s="661">
        <v>1180</v>
      </c>
      <c r="K148" s="651" t="s">
        <v>181</v>
      </c>
      <c r="L148" s="661" t="s">
        <v>242</v>
      </c>
      <c r="M148" s="661" t="s">
        <v>243</v>
      </c>
      <c r="N148" s="661" t="s">
        <v>243</v>
      </c>
      <c r="O148" s="661" t="s">
        <v>244</v>
      </c>
      <c r="P148" s="661" t="s">
        <v>245</v>
      </c>
      <c r="Q148" s="651" t="s">
        <v>246</v>
      </c>
      <c r="R148" s="651" t="s">
        <v>235</v>
      </c>
    </row>
    <row r="149" s="651" customFormat="1" ht="19" customHeight="1" spans="1:23">
      <c r="A149" s="651" t="str">
        <f t="shared" si="5"/>
        <v>OAK3奥克兰组合</v>
      </c>
      <c r="B149" s="651" t="s">
        <v>247</v>
      </c>
      <c r="C149" s="651" t="s">
        <v>240</v>
      </c>
      <c r="D149" s="668" t="s">
        <v>241</v>
      </c>
      <c r="E149" s="661">
        <v>6</v>
      </c>
      <c r="F149" s="661">
        <v>970</v>
      </c>
      <c r="G149" s="661">
        <v>1150</v>
      </c>
      <c r="H149" s="661">
        <v>6.1</v>
      </c>
      <c r="I149" s="661">
        <v>1000</v>
      </c>
      <c r="J149" s="661">
        <v>1180</v>
      </c>
      <c r="K149" s="651" t="s">
        <v>181</v>
      </c>
      <c r="L149" s="661" t="s">
        <v>242</v>
      </c>
      <c r="M149" s="661" t="s">
        <v>243</v>
      </c>
      <c r="N149" s="661" t="s">
        <v>243</v>
      </c>
      <c r="O149" s="661" t="s">
        <v>244</v>
      </c>
      <c r="P149" s="661" t="s">
        <v>245</v>
      </c>
      <c r="Q149" s="651" t="s">
        <v>246</v>
      </c>
      <c r="R149" s="651" t="s">
        <v>235</v>
      </c>
    </row>
    <row r="150" s="651" customFormat="1" ht="19" customHeight="1" spans="1:23">
      <c r="A150" s="651" t="str">
        <f t="shared" ref="A150:A212" si="6">B150&amp;C150</f>
        <v>SCK1奥克兰组合</v>
      </c>
      <c r="B150" s="651" t="s">
        <v>225</v>
      </c>
      <c r="C150" s="651" t="s">
        <v>240</v>
      </c>
      <c r="D150" s="668" t="s">
        <v>241</v>
      </c>
      <c r="E150" s="661">
        <v>6</v>
      </c>
      <c r="F150" s="661">
        <v>970</v>
      </c>
      <c r="G150" s="661">
        <v>1150</v>
      </c>
      <c r="H150" s="661">
        <v>6.1</v>
      </c>
      <c r="I150" s="661">
        <v>1000</v>
      </c>
      <c r="J150" s="661">
        <v>1180</v>
      </c>
      <c r="K150" s="651" t="s">
        <v>181</v>
      </c>
      <c r="L150" s="661" t="s">
        <v>242</v>
      </c>
      <c r="M150" s="661" t="s">
        <v>243</v>
      </c>
      <c r="N150" s="661" t="s">
        <v>243</v>
      </c>
      <c r="O150" s="661" t="s">
        <v>244</v>
      </c>
      <c r="P150" s="661" t="s">
        <v>245</v>
      </c>
      <c r="Q150" s="651" t="s">
        <v>246</v>
      </c>
      <c r="R150" s="651" t="s">
        <v>235</v>
      </c>
    </row>
    <row r="151" s="651" customFormat="1" ht="19" customHeight="1" spans="1:23">
      <c r="A151" s="651" t="str">
        <f t="shared" si="6"/>
        <v>SCK3奥克兰组合</v>
      </c>
      <c r="B151" s="651" t="s">
        <v>248</v>
      </c>
      <c r="C151" s="651" t="s">
        <v>240</v>
      </c>
      <c r="D151" s="668" t="s">
        <v>241</v>
      </c>
      <c r="E151" s="661">
        <v>6</v>
      </c>
      <c r="F151" s="661">
        <v>970</v>
      </c>
      <c r="G151" s="661">
        <v>1150</v>
      </c>
      <c r="H151" s="661">
        <v>6.1</v>
      </c>
      <c r="I151" s="661">
        <v>1000</v>
      </c>
      <c r="J151" s="661">
        <v>1180</v>
      </c>
      <c r="K151" s="651" t="s">
        <v>181</v>
      </c>
      <c r="L151" s="661" t="s">
        <v>242</v>
      </c>
      <c r="M151" s="661" t="s">
        <v>243</v>
      </c>
      <c r="N151" s="661" t="s">
        <v>243</v>
      </c>
      <c r="O151" s="661" t="s">
        <v>244</v>
      </c>
      <c r="P151" s="661" t="s">
        <v>245</v>
      </c>
      <c r="Q151" s="651" t="s">
        <v>246</v>
      </c>
      <c r="R151" s="651" t="s">
        <v>235</v>
      </c>
    </row>
    <row r="152" s="651" customFormat="1" ht="19" customHeight="1" spans="1:23">
      <c r="A152" s="651" t="str">
        <f t="shared" si="6"/>
        <v>SCK4奥克兰组合</v>
      </c>
      <c r="B152" s="651" t="s">
        <v>150</v>
      </c>
      <c r="C152" s="651" t="s">
        <v>240</v>
      </c>
      <c r="D152" s="668" t="s">
        <v>241</v>
      </c>
      <c r="E152" s="661">
        <v>6</v>
      </c>
      <c r="F152" s="661">
        <v>970</v>
      </c>
      <c r="G152" s="661">
        <v>1150</v>
      </c>
      <c r="H152" s="661">
        <v>6.1</v>
      </c>
      <c r="I152" s="661">
        <v>1000</v>
      </c>
      <c r="J152" s="661">
        <v>1180</v>
      </c>
      <c r="K152" s="651" t="s">
        <v>181</v>
      </c>
      <c r="L152" s="661" t="s">
        <v>242</v>
      </c>
      <c r="M152" s="661" t="s">
        <v>243</v>
      </c>
      <c r="N152" s="661" t="s">
        <v>243</v>
      </c>
      <c r="O152" s="661" t="s">
        <v>244</v>
      </c>
      <c r="P152" s="661" t="s">
        <v>245</v>
      </c>
      <c r="Q152" s="651" t="s">
        <v>246</v>
      </c>
      <c r="R152" s="651" t="s">
        <v>235</v>
      </c>
    </row>
    <row r="153" s="651" customFormat="1" ht="19" customHeight="1" spans="1:23">
      <c r="A153" s="651" t="str">
        <f t="shared" si="6"/>
        <v>SCK8奥克兰组合</v>
      </c>
      <c r="B153" s="651" t="s">
        <v>236</v>
      </c>
      <c r="C153" s="651" t="s">
        <v>240</v>
      </c>
      <c r="D153" s="668" t="s">
        <v>241</v>
      </c>
      <c r="E153" s="661">
        <v>6</v>
      </c>
      <c r="F153" s="661">
        <v>970</v>
      </c>
      <c r="G153" s="661">
        <v>1150</v>
      </c>
      <c r="H153" s="661">
        <v>6.1</v>
      </c>
      <c r="I153" s="661">
        <v>1000</v>
      </c>
      <c r="J153" s="661">
        <v>1180</v>
      </c>
      <c r="K153" s="651" t="s">
        <v>181</v>
      </c>
      <c r="L153" s="661" t="s">
        <v>242</v>
      </c>
      <c r="M153" s="661" t="s">
        <v>243</v>
      </c>
      <c r="N153" s="661" t="s">
        <v>243</v>
      </c>
      <c r="O153" s="661" t="s">
        <v>244</v>
      </c>
      <c r="P153" s="661" t="s">
        <v>245</v>
      </c>
      <c r="Q153" s="651" t="s">
        <v>246</v>
      </c>
      <c r="R153" s="651" t="s">
        <v>235</v>
      </c>
    </row>
    <row r="154" s="651" customFormat="1" ht="19" customHeight="1" spans="1:23">
      <c r="A154" s="651" t="str">
        <f t="shared" si="6"/>
        <v>TCY1奥克兰组合</v>
      </c>
      <c r="B154" s="651" t="s">
        <v>186</v>
      </c>
      <c r="C154" s="651" t="s">
        <v>240</v>
      </c>
      <c r="D154" s="668" t="s">
        <v>241</v>
      </c>
      <c r="E154" s="661">
        <v>6</v>
      </c>
      <c r="F154" s="661">
        <v>970</v>
      </c>
      <c r="G154" s="661">
        <v>1150</v>
      </c>
      <c r="H154" s="661">
        <v>6.1</v>
      </c>
      <c r="I154" s="661">
        <v>1000</v>
      </c>
      <c r="J154" s="661">
        <v>1180</v>
      </c>
      <c r="K154" s="651" t="s">
        <v>181</v>
      </c>
      <c r="L154" s="661" t="s">
        <v>242</v>
      </c>
      <c r="M154" s="661" t="s">
        <v>243</v>
      </c>
      <c r="N154" s="661" t="s">
        <v>243</v>
      </c>
      <c r="O154" s="661" t="s">
        <v>244</v>
      </c>
      <c r="P154" s="661" t="s">
        <v>245</v>
      </c>
      <c r="Q154" s="651" t="s">
        <v>246</v>
      </c>
      <c r="R154" s="651" t="s">
        <v>235</v>
      </c>
    </row>
    <row r="155" s="651" customFormat="1" ht="19" customHeight="1" spans="1:23">
      <c r="A155" s="651" t="str">
        <f t="shared" si="6"/>
        <v>TCY2奥克兰组合</v>
      </c>
      <c r="B155" s="651" t="s">
        <v>187</v>
      </c>
      <c r="C155" s="651" t="s">
        <v>240</v>
      </c>
      <c r="D155" s="668" t="s">
        <v>241</v>
      </c>
      <c r="E155" s="661">
        <v>6</v>
      </c>
      <c r="F155" s="661">
        <v>970</v>
      </c>
      <c r="G155" s="661">
        <v>1150</v>
      </c>
      <c r="H155" s="661">
        <v>6.1</v>
      </c>
      <c r="I155" s="661">
        <v>1000</v>
      </c>
      <c r="J155" s="661">
        <v>1180</v>
      </c>
      <c r="K155" s="651" t="s">
        <v>181</v>
      </c>
      <c r="L155" s="661" t="s">
        <v>242</v>
      </c>
      <c r="M155" s="661" t="s">
        <v>243</v>
      </c>
      <c r="N155" s="661" t="s">
        <v>243</v>
      </c>
      <c r="O155" s="661" t="s">
        <v>244</v>
      </c>
      <c r="P155" s="661" t="s">
        <v>245</v>
      </c>
      <c r="Q155" s="651" t="s">
        <v>246</v>
      </c>
      <c r="R155" s="651" t="s">
        <v>235</v>
      </c>
    </row>
    <row r="156" s="651" customFormat="1" ht="19" customHeight="1" spans="1:23">
      <c r="A156" s="651" t="str">
        <f t="shared" si="6"/>
        <v>MCE1奥克兰组合</v>
      </c>
      <c r="B156" s="651" t="s">
        <v>237</v>
      </c>
      <c r="C156" s="651" t="s">
        <v>240</v>
      </c>
      <c r="D156" s="660" t="s">
        <v>249</v>
      </c>
      <c r="E156" s="661">
        <v>6.1</v>
      </c>
      <c r="F156" s="661">
        <v>1000</v>
      </c>
      <c r="G156" s="661">
        <v>1180</v>
      </c>
      <c r="H156" s="661">
        <v>6.3</v>
      </c>
      <c r="I156" s="661">
        <v>1030</v>
      </c>
      <c r="J156" s="661">
        <v>1210</v>
      </c>
      <c r="K156" s="651" t="s">
        <v>181</v>
      </c>
      <c r="L156" s="661" t="s">
        <v>242</v>
      </c>
      <c r="M156" s="661" t="s">
        <v>243</v>
      </c>
      <c r="N156" s="661" t="s">
        <v>243</v>
      </c>
      <c r="O156" s="661" t="s">
        <v>244</v>
      </c>
      <c r="P156" s="661" t="s">
        <v>245</v>
      </c>
      <c r="Q156" s="651" t="s">
        <v>246</v>
      </c>
      <c r="R156" s="651" t="s">
        <v>235</v>
      </c>
    </row>
    <row r="157" s="651" customFormat="1" ht="19" customHeight="1" spans="1:23">
      <c r="A157" s="651" t="str">
        <f t="shared" si="6"/>
        <v>SMF7奥克兰组合</v>
      </c>
      <c r="B157" s="651" t="s">
        <v>250</v>
      </c>
      <c r="C157" s="651" t="s">
        <v>240</v>
      </c>
      <c r="D157" s="660" t="s">
        <v>249</v>
      </c>
      <c r="E157" s="661">
        <v>6.1</v>
      </c>
      <c r="F157" s="661">
        <v>1000</v>
      </c>
      <c r="G157" s="661">
        <v>1180</v>
      </c>
      <c r="H157" s="661">
        <v>6.3</v>
      </c>
      <c r="I157" s="661">
        <v>1030</v>
      </c>
      <c r="J157" s="661">
        <v>1210</v>
      </c>
      <c r="K157" s="651" t="s">
        <v>181</v>
      </c>
      <c r="L157" s="661" t="s">
        <v>242</v>
      </c>
      <c r="M157" s="661" t="s">
        <v>243</v>
      </c>
      <c r="N157" s="661" t="s">
        <v>243</v>
      </c>
      <c r="O157" s="661" t="s">
        <v>244</v>
      </c>
      <c r="P157" s="661" t="s">
        <v>245</v>
      </c>
      <c r="Q157" s="651" t="s">
        <v>246</v>
      </c>
      <c r="R157" s="651" t="s">
        <v>235</v>
      </c>
    </row>
    <row r="158" s="651" customFormat="1" ht="19" customHeight="1" spans="1:23">
      <c r="A158" s="651" t="str">
        <f t="shared" si="6"/>
        <v>SMF6奥克兰组合</v>
      </c>
      <c r="B158" s="651" t="s">
        <v>239</v>
      </c>
      <c r="C158" s="651" t="s">
        <v>240</v>
      </c>
      <c r="D158" s="660" t="s">
        <v>251</v>
      </c>
      <c r="E158" s="661">
        <v>6.2</v>
      </c>
      <c r="F158" s="661">
        <v>1020</v>
      </c>
      <c r="G158" s="661">
        <v>1190</v>
      </c>
      <c r="H158" s="661">
        <v>6.3</v>
      </c>
      <c r="I158" s="661">
        <v>1040</v>
      </c>
      <c r="J158" s="661">
        <v>1220</v>
      </c>
      <c r="K158" s="651" t="s">
        <v>181</v>
      </c>
      <c r="L158" s="661" t="s">
        <v>242</v>
      </c>
      <c r="M158" s="661" t="s">
        <v>243</v>
      </c>
      <c r="N158" s="661" t="s">
        <v>243</v>
      </c>
      <c r="O158" s="661" t="s">
        <v>244</v>
      </c>
      <c r="P158" s="661" t="s">
        <v>245</v>
      </c>
      <c r="Q158" s="651" t="s">
        <v>246</v>
      </c>
      <c r="R158" s="651" t="s">
        <v>235</v>
      </c>
    </row>
    <row r="159" s="651" customFormat="1" ht="19" customHeight="1" spans="1:23">
      <c r="A159" s="651" t="str">
        <f t="shared" si="6"/>
        <v>HLI2奥克兰组合</v>
      </c>
      <c r="B159" s="651" t="s">
        <v>252</v>
      </c>
      <c r="C159" s="651" t="s">
        <v>240</v>
      </c>
      <c r="D159" s="660" t="s">
        <v>251</v>
      </c>
      <c r="E159" s="661">
        <v>6.2</v>
      </c>
      <c r="F159" s="661">
        <v>1020</v>
      </c>
      <c r="G159" s="661">
        <v>1190</v>
      </c>
      <c r="H159" s="661">
        <v>6.3</v>
      </c>
      <c r="I159" s="661">
        <v>1040</v>
      </c>
      <c r="J159" s="661">
        <v>1220</v>
      </c>
      <c r="K159" s="651" t="s">
        <v>181</v>
      </c>
      <c r="L159" s="661" t="s">
        <v>242</v>
      </c>
      <c r="M159" s="661" t="s">
        <v>243</v>
      </c>
      <c r="N159" s="661" t="s">
        <v>243</v>
      </c>
      <c r="O159" s="661" t="s">
        <v>244</v>
      </c>
      <c r="P159" s="661" t="s">
        <v>245</v>
      </c>
      <c r="Q159" s="651" t="s">
        <v>246</v>
      </c>
      <c r="R159" s="651" t="s">
        <v>235</v>
      </c>
    </row>
    <row r="160" s="651" customFormat="1" ht="19" customHeight="1" spans="1:23">
      <c r="A160" s="651" t="str">
        <f t="shared" si="6"/>
        <v>MCC1奥克兰组合</v>
      </c>
      <c r="B160" s="651" t="s">
        <v>189</v>
      </c>
      <c r="C160" s="651" t="s">
        <v>240</v>
      </c>
      <c r="D160" s="660" t="s">
        <v>251</v>
      </c>
      <c r="E160" s="661">
        <v>6.2</v>
      </c>
      <c r="F160" s="661">
        <v>1020</v>
      </c>
      <c r="G160" s="661">
        <v>1190</v>
      </c>
      <c r="H160" s="661">
        <v>6.3</v>
      </c>
      <c r="I160" s="661">
        <v>1040</v>
      </c>
      <c r="J160" s="661">
        <v>1220</v>
      </c>
      <c r="K160" s="651" t="s">
        <v>181</v>
      </c>
      <c r="L160" s="661" t="s">
        <v>242</v>
      </c>
      <c r="M160" s="661" t="s">
        <v>243</v>
      </c>
      <c r="N160" s="661" t="s">
        <v>243</v>
      </c>
      <c r="O160" s="661" t="s">
        <v>244</v>
      </c>
      <c r="P160" s="661" t="s">
        <v>245</v>
      </c>
      <c r="Q160" s="651" t="s">
        <v>246</v>
      </c>
      <c r="R160" s="651" t="s">
        <v>235</v>
      </c>
      <c r="W160" s="651" t="s">
        <v>235</v>
      </c>
    </row>
    <row r="161" s="651" customFormat="1" ht="19" customHeight="1" spans="1:18">
      <c r="A161" s="651" t="str">
        <f t="shared" si="6"/>
        <v>RNO4奥克兰组合</v>
      </c>
      <c r="B161" s="651" t="s">
        <v>253</v>
      </c>
      <c r="C161" s="651" t="s">
        <v>240</v>
      </c>
      <c r="D161" s="660" t="s">
        <v>254</v>
      </c>
      <c r="E161" s="661">
        <v>6.4</v>
      </c>
      <c r="F161" s="661">
        <v>1060</v>
      </c>
      <c r="G161" s="661">
        <v>1230</v>
      </c>
      <c r="H161" s="661">
        <v>6.6</v>
      </c>
      <c r="I161" s="661">
        <v>1080</v>
      </c>
      <c r="J161" s="661">
        <v>1260</v>
      </c>
      <c r="K161" s="651" t="s">
        <v>181</v>
      </c>
      <c r="L161" s="661" t="s">
        <v>242</v>
      </c>
      <c r="M161" s="661" t="s">
        <v>243</v>
      </c>
      <c r="N161" s="661" t="s">
        <v>243</v>
      </c>
      <c r="O161" s="661" t="s">
        <v>244</v>
      </c>
      <c r="P161" s="661" t="s">
        <v>245</v>
      </c>
      <c r="Q161" s="651" t="s">
        <v>246</v>
      </c>
      <c r="R161" s="651" t="s">
        <v>255</v>
      </c>
    </row>
    <row r="162" s="651" customFormat="1" ht="19" customHeight="1" spans="1:18">
      <c r="A162" s="651" t="str">
        <f t="shared" si="6"/>
        <v>FAT2奥克兰组合</v>
      </c>
      <c r="B162" s="651" t="s">
        <v>188</v>
      </c>
      <c r="C162" s="651" t="s">
        <v>240</v>
      </c>
      <c r="D162" s="660" t="s">
        <v>254</v>
      </c>
      <c r="E162" s="661">
        <v>6.4</v>
      </c>
      <c r="F162" s="661">
        <v>1060</v>
      </c>
      <c r="G162" s="661">
        <v>1230</v>
      </c>
      <c r="H162" s="661">
        <v>6.6</v>
      </c>
      <c r="I162" s="661">
        <v>1080</v>
      </c>
      <c r="J162" s="661">
        <v>1260</v>
      </c>
      <c r="K162" s="651" t="s">
        <v>181</v>
      </c>
      <c r="L162" s="661" t="s">
        <v>242</v>
      </c>
      <c r="M162" s="661" t="s">
        <v>243</v>
      </c>
      <c r="N162" s="661" t="s">
        <v>243</v>
      </c>
      <c r="O162" s="661" t="s">
        <v>244</v>
      </c>
      <c r="P162" s="661" t="s">
        <v>245</v>
      </c>
      <c r="Q162" s="651" t="s">
        <v>246</v>
      </c>
      <c r="R162" s="651" t="s">
        <v>255</v>
      </c>
    </row>
    <row r="163" s="651" customFormat="1" ht="19" customHeight="1" spans="1:18">
      <c r="A163" s="651" t="str">
        <f t="shared" si="6"/>
        <v>PDX7奥克兰组合</v>
      </c>
      <c r="B163" s="651" t="s">
        <v>256</v>
      </c>
      <c r="C163" s="651" t="s">
        <v>240</v>
      </c>
      <c r="D163" s="660" t="s">
        <v>256</v>
      </c>
      <c r="E163" s="661">
        <v>7.6</v>
      </c>
      <c r="F163" s="661">
        <v>1280</v>
      </c>
      <c r="G163" s="661">
        <v>1480</v>
      </c>
      <c r="H163" s="661">
        <v>7.8</v>
      </c>
      <c r="I163" s="661">
        <v>1310</v>
      </c>
      <c r="J163" s="661">
        <v>1490</v>
      </c>
      <c r="K163" s="651" t="s">
        <v>181</v>
      </c>
      <c r="L163" s="661" t="s">
        <v>242</v>
      </c>
      <c r="M163" s="661" t="s">
        <v>243</v>
      </c>
      <c r="N163" s="661" t="s">
        <v>243</v>
      </c>
      <c r="O163" s="661" t="s">
        <v>244</v>
      </c>
      <c r="P163" s="661" t="s">
        <v>245</v>
      </c>
      <c r="Q163" s="651" t="s">
        <v>246</v>
      </c>
      <c r="R163" s="651" t="s">
        <v>255</v>
      </c>
    </row>
    <row r="164" s="651" customFormat="1" ht="19" customHeight="1" spans="1:18">
      <c r="A164" s="651" t="str">
        <f t="shared" si="6"/>
        <v>PSC2奥克兰组合</v>
      </c>
      <c r="B164" s="651" t="s">
        <v>214</v>
      </c>
      <c r="C164" s="651" t="s">
        <v>240</v>
      </c>
      <c r="D164" s="660" t="s">
        <v>257</v>
      </c>
      <c r="E164" s="661">
        <v>7.8</v>
      </c>
      <c r="F164" s="661">
        <v>1320</v>
      </c>
      <c r="G164" s="661">
        <v>1520</v>
      </c>
      <c r="H164" s="661">
        <v>8</v>
      </c>
      <c r="I164" s="661">
        <v>1350</v>
      </c>
      <c r="J164" s="661">
        <v>1530</v>
      </c>
      <c r="K164" s="651" t="s">
        <v>181</v>
      </c>
      <c r="L164" s="661" t="s">
        <v>242</v>
      </c>
      <c r="M164" s="661" t="s">
        <v>243</v>
      </c>
      <c r="N164" s="661" t="s">
        <v>243</v>
      </c>
      <c r="O164" s="661" t="s">
        <v>244</v>
      </c>
      <c r="P164" s="661" t="s">
        <v>245</v>
      </c>
      <c r="Q164" s="651" t="s">
        <v>246</v>
      </c>
      <c r="R164" s="651" t="s">
        <v>255</v>
      </c>
    </row>
    <row r="165" s="651" customFormat="1" ht="19" customHeight="1" spans="1:18">
      <c r="A165" s="651" t="str">
        <f t="shared" si="6"/>
        <v>GEG2奥克兰组合</v>
      </c>
      <c r="B165" s="651" t="s">
        <v>258</v>
      </c>
      <c r="C165" s="651" t="s">
        <v>240</v>
      </c>
      <c r="D165" s="660" t="s">
        <v>257</v>
      </c>
      <c r="E165" s="661">
        <v>7.8</v>
      </c>
      <c r="F165" s="661">
        <v>1320</v>
      </c>
      <c r="G165" s="661">
        <v>1520</v>
      </c>
      <c r="H165" s="661">
        <v>8</v>
      </c>
      <c r="I165" s="661">
        <v>1350</v>
      </c>
      <c r="J165" s="661">
        <v>1530</v>
      </c>
      <c r="K165" s="651" t="s">
        <v>181</v>
      </c>
      <c r="L165" s="661" t="s">
        <v>242</v>
      </c>
      <c r="M165" s="661" t="s">
        <v>243</v>
      </c>
      <c r="N165" s="661" t="s">
        <v>243</v>
      </c>
      <c r="O165" s="661" t="s">
        <v>244</v>
      </c>
      <c r="P165" s="661" t="s">
        <v>245</v>
      </c>
      <c r="Q165" s="651" t="s">
        <v>246</v>
      </c>
      <c r="R165" s="651" t="s">
        <v>259</v>
      </c>
    </row>
    <row r="166" s="651" customFormat="1" ht="19" customHeight="1" spans="1:18">
      <c r="A166" s="651" t="str">
        <f t="shared" si="6"/>
        <v>BFI3奥克兰组合</v>
      </c>
      <c r="B166" s="651" t="s">
        <v>260</v>
      </c>
      <c r="C166" s="651" t="s">
        <v>240</v>
      </c>
      <c r="D166" s="660" t="s">
        <v>257</v>
      </c>
      <c r="E166" s="661">
        <v>7.8</v>
      </c>
      <c r="F166" s="661">
        <v>1320</v>
      </c>
      <c r="G166" s="661">
        <v>1520</v>
      </c>
      <c r="H166" s="661">
        <v>8</v>
      </c>
      <c r="I166" s="661">
        <v>1350</v>
      </c>
      <c r="J166" s="661">
        <v>1530</v>
      </c>
      <c r="K166" s="651" t="s">
        <v>181</v>
      </c>
      <c r="L166" s="661" t="s">
        <v>242</v>
      </c>
      <c r="M166" s="661" t="s">
        <v>243</v>
      </c>
      <c r="N166" s="661" t="s">
        <v>243</v>
      </c>
      <c r="O166" s="661" t="s">
        <v>244</v>
      </c>
      <c r="P166" s="661" t="s">
        <v>245</v>
      </c>
      <c r="Q166" s="651" t="s">
        <v>246</v>
      </c>
      <c r="R166" s="651" t="s">
        <v>259</v>
      </c>
    </row>
    <row r="167" s="651" customFormat="1" ht="23" customHeight="1" spans="1:18">
      <c r="A167" s="651" t="str">
        <f t="shared" si="6"/>
        <v>MDW2芝加哥整柜</v>
      </c>
      <c r="B167" s="651" t="s">
        <v>211</v>
      </c>
      <c r="C167" s="651" t="s">
        <v>261</v>
      </c>
      <c r="D167" s="669" t="s">
        <v>211</v>
      </c>
      <c r="E167" s="661">
        <v>7.5</v>
      </c>
      <c r="F167" s="661">
        <v>1240</v>
      </c>
      <c r="G167" s="661">
        <v>1450</v>
      </c>
      <c r="H167" s="661">
        <v>7.6</v>
      </c>
      <c r="I167" s="661">
        <v>1270</v>
      </c>
      <c r="J167" s="661">
        <v>1480</v>
      </c>
      <c r="K167" s="651" t="s">
        <v>126</v>
      </c>
      <c r="L167" s="661" t="s">
        <v>262</v>
      </c>
      <c r="M167" s="661" t="s">
        <v>263</v>
      </c>
      <c r="N167" s="661" t="s">
        <v>264</v>
      </c>
      <c r="O167" s="661" t="s">
        <v>265</v>
      </c>
      <c r="P167" s="661" t="s">
        <v>266</v>
      </c>
      <c r="Q167" s="651" t="s">
        <v>267</v>
      </c>
      <c r="R167" s="651" t="s">
        <v>268</v>
      </c>
    </row>
    <row r="168" s="651" customFormat="1" ht="23" customHeight="1" spans="1:18">
      <c r="A168" s="651" t="str">
        <f t="shared" si="6"/>
        <v>ORD2芝加哥整柜</v>
      </c>
      <c r="B168" s="651" t="s">
        <v>269</v>
      </c>
      <c r="C168" s="651" t="s">
        <v>261</v>
      </c>
      <c r="D168" s="669" t="s">
        <v>269</v>
      </c>
      <c r="E168" s="661">
        <v>7.6</v>
      </c>
      <c r="F168" s="661">
        <v>1260</v>
      </c>
      <c r="G168" s="661">
        <v>1480</v>
      </c>
      <c r="H168" s="661">
        <v>7.7</v>
      </c>
      <c r="I168" s="661">
        <v>1290</v>
      </c>
      <c r="J168" s="661">
        <v>1500</v>
      </c>
      <c r="K168" s="651" t="s">
        <v>126</v>
      </c>
      <c r="L168" s="661" t="s">
        <v>262</v>
      </c>
      <c r="M168" s="661" t="s">
        <v>263</v>
      </c>
      <c r="N168" s="661" t="s">
        <v>264</v>
      </c>
      <c r="O168" s="661" t="s">
        <v>265</v>
      </c>
      <c r="P168" s="661" t="s">
        <v>266</v>
      </c>
      <c r="Q168" s="651" t="s">
        <v>267</v>
      </c>
      <c r="R168" s="651" t="s">
        <v>270</v>
      </c>
    </row>
    <row r="169" s="651" customFormat="1" ht="23" customHeight="1" spans="1:18">
      <c r="A169" s="651" t="str">
        <f t="shared" si="6"/>
        <v>IND9芝加哥整柜</v>
      </c>
      <c r="B169" s="651" t="s">
        <v>210</v>
      </c>
      <c r="C169" s="651" t="s">
        <v>261</v>
      </c>
      <c r="D169" s="669" t="s">
        <v>210</v>
      </c>
      <c r="E169" s="661">
        <v>7.7</v>
      </c>
      <c r="F169" s="661">
        <v>1320</v>
      </c>
      <c r="G169" s="661">
        <v>1530</v>
      </c>
      <c r="H169" s="661">
        <v>7.9</v>
      </c>
      <c r="I169" s="661">
        <v>1340</v>
      </c>
      <c r="J169" s="661">
        <v>1550</v>
      </c>
      <c r="K169" s="651" t="s">
        <v>126</v>
      </c>
      <c r="L169" s="661" t="s">
        <v>262</v>
      </c>
      <c r="M169" s="661" t="s">
        <v>263</v>
      </c>
      <c r="N169" s="661" t="s">
        <v>264</v>
      </c>
      <c r="O169" s="661" t="s">
        <v>265</v>
      </c>
      <c r="P169" s="661" t="s">
        <v>266</v>
      </c>
      <c r="Q169" s="651" t="s">
        <v>267</v>
      </c>
      <c r="R169" s="651" t="s">
        <v>271</v>
      </c>
    </row>
    <row r="170" s="651" customFormat="1" ht="24" customHeight="1" spans="1:18">
      <c r="A170" s="651" t="str">
        <f t="shared" si="6"/>
        <v>FWA4芝加哥整柜</v>
      </c>
      <c r="B170" s="651" t="s">
        <v>212</v>
      </c>
      <c r="C170" s="651" t="s">
        <v>261</v>
      </c>
      <c r="D170" s="670" t="s">
        <v>212</v>
      </c>
      <c r="E170" s="661">
        <v>7.7</v>
      </c>
      <c r="F170" s="661">
        <v>1320</v>
      </c>
      <c r="G170" s="661">
        <v>1530</v>
      </c>
      <c r="H170" s="661">
        <v>7.9</v>
      </c>
      <c r="I170" s="661">
        <v>1340</v>
      </c>
      <c r="J170" s="661">
        <v>1550</v>
      </c>
      <c r="K170" s="651" t="s">
        <v>126</v>
      </c>
      <c r="L170" s="661" t="s">
        <v>262</v>
      </c>
      <c r="M170" s="661" t="s">
        <v>263</v>
      </c>
      <c r="N170" s="661" t="s">
        <v>264</v>
      </c>
      <c r="O170" s="661" t="s">
        <v>265</v>
      </c>
      <c r="P170" s="661" t="s">
        <v>266</v>
      </c>
      <c r="Q170" s="651" t="s">
        <v>267</v>
      </c>
      <c r="R170" s="651" t="s">
        <v>271</v>
      </c>
    </row>
    <row r="171" s="651" customFormat="1" ht="19" spans="1:18">
      <c r="A171" s="651" t="str">
        <f t="shared" si="6"/>
        <v>MDW2芝加哥组合</v>
      </c>
      <c r="B171" s="651" t="s">
        <v>211</v>
      </c>
      <c r="C171" s="651" t="s">
        <v>272</v>
      </c>
      <c r="D171" s="663" t="s">
        <v>273</v>
      </c>
      <c r="E171" s="661">
        <v>7.8</v>
      </c>
      <c r="F171" s="661">
        <v>1290</v>
      </c>
      <c r="G171" s="661">
        <v>1510</v>
      </c>
      <c r="H171" s="661">
        <v>7.9</v>
      </c>
      <c r="I171" s="661">
        <v>1320</v>
      </c>
      <c r="J171" s="661">
        <v>1530</v>
      </c>
      <c r="K171" s="651" t="s">
        <v>181</v>
      </c>
      <c r="L171" s="661" t="s">
        <v>274</v>
      </c>
      <c r="M171" s="661" t="s">
        <v>275</v>
      </c>
      <c r="N171" s="661" t="s">
        <v>276</v>
      </c>
      <c r="O171" s="661" t="s">
        <v>277</v>
      </c>
      <c r="P171" s="661" t="s">
        <v>278</v>
      </c>
      <c r="Q171" s="651" t="s">
        <v>279</v>
      </c>
      <c r="R171" s="651" t="s">
        <v>268</v>
      </c>
    </row>
    <row r="172" s="651" customFormat="1" ht="19" spans="1:18">
      <c r="A172" s="651" t="str">
        <f t="shared" si="6"/>
        <v>MDW6芝加哥组合</v>
      </c>
      <c r="B172" s="651" t="s">
        <v>280</v>
      </c>
      <c r="C172" s="651" t="s">
        <v>272</v>
      </c>
      <c r="D172" s="663" t="s">
        <v>273</v>
      </c>
      <c r="E172" s="661">
        <v>7.8</v>
      </c>
      <c r="F172" s="661">
        <v>1290</v>
      </c>
      <c r="G172" s="661">
        <v>1510</v>
      </c>
      <c r="H172" s="661">
        <v>7.9</v>
      </c>
      <c r="I172" s="661">
        <v>1320</v>
      </c>
      <c r="J172" s="661">
        <v>1530</v>
      </c>
      <c r="K172" s="651" t="s">
        <v>181</v>
      </c>
      <c r="L172" s="661" t="s">
        <v>274</v>
      </c>
      <c r="M172" s="661" t="s">
        <v>275</v>
      </c>
      <c r="N172" s="661" t="s">
        <v>276</v>
      </c>
      <c r="O172" s="661" t="s">
        <v>277</v>
      </c>
      <c r="P172" s="661" t="s">
        <v>278</v>
      </c>
      <c r="Q172" s="651" t="s">
        <v>279</v>
      </c>
      <c r="R172" s="651" t="s">
        <v>268</v>
      </c>
    </row>
    <row r="173" s="651" customFormat="1" ht="19" spans="1:18">
      <c r="A173" s="651" t="str">
        <f t="shared" si="6"/>
        <v>MDW9芝加哥组合</v>
      </c>
      <c r="B173" s="651" t="s">
        <v>281</v>
      </c>
      <c r="C173" s="651" t="s">
        <v>272</v>
      </c>
      <c r="D173" s="663" t="s">
        <v>273</v>
      </c>
      <c r="E173" s="661">
        <v>7.8</v>
      </c>
      <c r="F173" s="661">
        <v>1290</v>
      </c>
      <c r="G173" s="661">
        <v>1510</v>
      </c>
      <c r="H173" s="661">
        <v>7.9</v>
      </c>
      <c r="I173" s="661">
        <v>1320</v>
      </c>
      <c r="J173" s="661">
        <v>1530</v>
      </c>
      <c r="K173" s="651" t="s">
        <v>181</v>
      </c>
      <c r="L173" s="661" t="s">
        <v>274</v>
      </c>
      <c r="M173" s="661" t="s">
        <v>275</v>
      </c>
      <c r="N173" s="661" t="s">
        <v>276</v>
      </c>
      <c r="O173" s="661" t="s">
        <v>277</v>
      </c>
      <c r="P173" s="661" t="s">
        <v>278</v>
      </c>
      <c r="Q173" s="651" t="s">
        <v>279</v>
      </c>
      <c r="R173" s="651" t="s">
        <v>268</v>
      </c>
    </row>
    <row r="174" s="651" customFormat="1" ht="19" spans="1:18">
      <c r="A174" s="651" t="str">
        <f t="shared" si="6"/>
        <v>ORD2芝加哥组合</v>
      </c>
      <c r="B174" s="651" t="s">
        <v>269</v>
      </c>
      <c r="C174" s="651" t="s">
        <v>272</v>
      </c>
      <c r="D174" s="663" t="s">
        <v>273</v>
      </c>
      <c r="E174" s="661">
        <v>7.8</v>
      </c>
      <c r="F174" s="661">
        <v>1290</v>
      </c>
      <c r="G174" s="661">
        <v>1510</v>
      </c>
      <c r="H174" s="661">
        <v>7.9</v>
      </c>
      <c r="I174" s="661">
        <v>1320</v>
      </c>
      <c r="J174" s="661">
        <v>1530</v>
      </c>
      <c r="K174" s="651" t="s">
        <v>181</v>
      </c>
      <c r="L174" s="661" t="s">
        <v>274</v>
      </c>
      <c r="M174" s="661" t="s">
        <v>275</v>
      </c>
      <c r="N174" s="661" t="s">
        <v>276</v>
      </c>
      <c r="O174" s="661" t="s">
        <v>277</v>
      </c>
      <c r="P174" s="661" t="s">
        <v>278</v>
      </c>
      <c r="Q174" s="651" t="s">
        <v>279</v>
      </c>
      <c r="R174" s="651" t="s">
        <v>268</v>
      </c>
    </row>
    <row r="175" s="651" customFormat="1" ht="19" spans="1:18">
      <c r="A175" s="651" t="str">
        <f t="shared" si="6"/>
        <v>IGQ2芝加哥组合</v>
      </c>
      <c r="B175" s="651" t="s">
        <v>282</v>
      </c>
      <c r="C175" s="651" t="s">
        <v>272</v>
      </c>
      <c r="D175" s="663" t="s">
        <v>273</v>
      </c>
      <c r="E175" s="661">
        <v>7.8</v>
      </c>
      <c r="F175" s="661">
        <v>1290</v>
      </c>
      <c r="G175" s="661">
        <v>1510</v>
      </c>
      <c r="H175" s="661">
        <v>7.9</v>
      </c>
      <c r="I175" s="661">
        <v>1320</v>
      </c>
      <c r="J175" s="661">
        <v>1530</v>
      </c>
      <c r="K175" s="651" t="s">
        <v>181</v>
      </c>
      <c r="L175" s="661" t="s">
        <v>274</v>
      </c>
      <c r="M175" s="661" t="s">
        <v>275</v>
      </c>
      <c r="N175" s="661" t="s">
        <v>276</v>
      </c>
      <c r="O175" s="661" t="s">
        <v>277</v>
      </c>
      <c r="P175" s="661" t="s">
        <v>278</v>
      </c>
      <c r="Q175" s="651" t="s">
        <v>279</v>
      </c>
      <c r="R175" s="651" t="s">
        <v>268</v>
      </c>
    </row>
    <row r="176" s="651" customFormat="1" ht="19" spans="1:18">
      <c r="A176" s="651" t="str">
        <f t="shared" si="6"/>
        <v>RFD2芝加哥组合</v>
      </c>
      <c r="B176" s="651" t="s">
        <v>283</v>
      </c>
      <c r="C176" s="651" t="s">
        <v>272</v>
      </c>
      <c r="D176" s="663" t="s">
        <v>273</v>
      </c>
      <c r="E176" s="661">
        <v>7.8</v>
      </c>
      <c r="F176" s="661">
        <v>1290</v>
      </c>
      <c r="G176" s="661">
        <v>1510</v>
      </c>
      <c r="H176" s="661">
        <v>7.9</v>
      </c>
      <c r="I176" s="661">
        <v>1320</v>
      </c>
      <c r="J176" s="661">
        <v>1530</v>
      </c>
      <c r="K176" s="651" t="s">
        <v>181</v>
      </c>
      <c r="L176" s="661" t="s">
        <v>274</v>
      </c>
      <c r="M176" s="661" t="s">
        <v>275</v>
      </c>
      <c r="N176" s="661" t="s">
        <v>276</v>
      </c>
      <c r="O176" s="661" t="s">
        <v>277</v>
      </c>
      <c r="P176" s="661" t="s">
        <v>278</v>
      </c>
      <c r="Q176" s="651" t="s">
        <v>279</v>
      </c>
      <c r="R176" s="651" t="s">
        <v>268</v>
      </c>
    </row>
    <row r="177" s="651" customFormat="1" ht="19" spans="1:18">
      <c r="A177" s="651" t="str">
        <f t="shared" si="6"/>
        <v>MDW8芝加哥组合</v>
      </c>
      <c r="B177" s="651" t="s">
        <v>284</v>
      </c>
      <c r="C177" s="651" t="s">
        <v>272</v>
      </c>
      <c r="D177" s="663" t="s">
        <v>273</v>
      </c>
      <c r="E177" s="661">
        <v>7.8</v>
      </c>
      <c r="F177" s="661">
        <v>1290</v>
      </c>
      <c r="G177" s="661">
        <v>1510</v>
      </c>
      <c r="H177" s="661">
        <v>7.9</v>
      </c>
      <c r="I177" s="661">
        <v>1320</v>
      </c>
      <c r="J177" s="661">
        <v>1530</v>
      </c>
      <c r="K177" s="651" t="s">
        <v>181</v>
      </c>
      <c r="L177" s="661" t="s">
        <v>274</v>
      </c>
      <c r="M177" s="661" t="s">
        <v>275</v>
      </c>
      <c r="N177" s="661" t="s">
        <v>276</v>
      </c>
      <c r="O177" s="661" t="s">
        <v>277</v>
      </c>
      <c r="P177" s="661" t="s">
        <v>278</v>
      </c>
      <c r="Q177" s="651" t="s">
        <v>279</v>
      </c>
    </row>
    <row r="178" s="651" customFormat="1" ht="19" spans="1:18">
      <c r="A178" s="651" t="str">
        <f t="shared" si="6"/>
        <v>WM-ORD1S芝加哥组合</v>
      </c>
      <c r="B178" s="651" t="s">
        <v>285</v>
      </c>
      <c r="C178" s="651" t="s">
        <v>272</v>
      </c>
      <c r="D178" s="663" t="s">
        <v>273</v>
      </c>
      <c r="E178" s="661">
        <v>7.8</v>
      </c>
      <c r="F178" s="661">
        <v>1290</v>
      </c>
      <c r="G178" s="661">
        <v>1510</v>
      </c>
      <c r="H178" s="661">
        <v>7.9</v>
      </c>
      <c r="I178" s="661">
        <v>1320</v>
      </c>
      <c r="J178" s="661">
        <v>1530</v>
      </c>
      <c r="K178" s="651" t="s">
        <v>181</v>
      </c>
      <c r="L178" s="661" t="s">
        <v>274</v>
      </c>
      <c r="M178" s="661" t="s">
        <v>275</v>
      </c>
      <c r="N178" s="661" t="s">
        <v>276</v>
      </c>
      <c r="O178" s="661" t="s">
        <v>277</v>
      </c>
      <c r="P178" s="661" t="s">
        <v>278</v>
      </c>
      <c r="Q178" s="651" t="s">
        <v>279</v>
      </c>
    </row>
    <row r="179" s="651" customFormat="1" ht="19" spans="1:18">
      <c r="A179" s="651" t="str">
        <f t="shared" si="6"/>
        <v>IND2芝加哥组合</v>
      </c>
      <c r="B179" s="651" t="s">
        <v>286</v>
      </c>
      <c r="C179" s="651" t="s">
        <v>272</v>
      </c>
      <c r="D179" s="663" t="s">
        <v>287</v>
      </c>
      <c r="E179" s="661">
        <v>8.1</v>
      </c>
      <c r="F179" s="661">
        <v>1350</v>
      </c>
      <c r="G179" s="661">
        <v>1570</v>
      </c>
      <c r="H179" s="661">
        <v>8.2</v>
      </c>
      <c r="I179" s="661">
        <v>1370</v>
      </c>
      <c r="J179" s="661">
        <v>1590</v>
      </c>
      <c r="K179" s="651" t="s">
        <v>181</v>
      </c>
      <c r="L179" s="661" t="s">
        <v>274</v>
      </c>
      <c r="M179" s="661" t="s">
        <v>275</v>
      </c>
      <c r="N179" s="661" t="s">
        <v>276</v>
      </c>
      <c r="O179" s="661" t="s">
        <v>277</v>
      </c>
      <c r="P179" s="661" t="s">
        <v>278</v>
      </c>
      <c r="Q179" s="651" t="s">
        <v>279</v>
      </c>
      <c r="R179" s="651" t="s">
        <v>270</v>
      </c>
    </row>
    <row r="180" s="651" customFormat="1" ht="19" spans="1:18">
      <c r="A180" s="651" t="str">
        <f t="shared" si="6"/>
        <v>IND9芝加哥组合</v>
      </c>
      <c r="B180" s="651" t="s">
        <v>210</v>
      </c>
      <c r="C180" s="651" t="s">
        <v>272</v>
      </c>
      <c r="D180" s="663" t="s">
        <v>287</v>
      </c>
      <c r="E180" s="661">
        <v>8.1</v>
      </c>
      <c r="F180" s="661">
        <v>1350</v>
      </c>
      <c r="G180" s="661">
        <v>1570</v>
      </c>
      <c r="H180" s="661">
        <v>8.2</v>
      </c>
      <c r="I180" s="661">
        <v>1370</v>
      </c>
      <c r="J180" s="661">
        <v>1590</v>
      </c>
      <c r="K180" s="651" t="s">
        <v>181</v>
      </c>
      <c r="L180" s="661" t="s">
        <v>274</v>
      </c>
      <c r="M180" s="661" t="s">
        <v>275</v>
      </c>
      <c r="N180" s="661" t="s">
        <v>276</v>
      </c>
      <c r="O180" s="661" t="s">
        <v>277</v>
      </c>
      <c r="P180" s="661" t="s">
        <v>278</v>
      </c>
      <c r="Q180" s="651" t="s">
        <v>279</v>
      </c>
      <c r="R180" s="651" t="s">
        <v>270</v>
      </c>
    </row>
    <row r="181" s="651" customFormat="1" ht="19" spans="1:18">
      <c r="A181" s="651" t="str">
        <f t="shared" si="6"/>
        <v>MQJ1芝加哥组合</v>
      </c>
      <c r="B181" s="651" t="s">
        <v>213</v>
      </c>
      <c r="C181" s="651" t="s">
        <v>272</v>
      </c>
      <c r="D181" s="663" t="s">
        <v>287</v>
      </c>
      <c r="E181" s="661">
        <v>8.1</v>
      </c>
      <c r="F181" s="661">
        <v>1350</v>
      </c>
      <c r="G181" s="661">
        <v>1570</v>
      </c>
      <c r="H181" s="661">
        <v>8.2</v>
      </c>
      <c r="I181" s="661">
        <v>1370</v>
      </c>
      <c r="J181" s="661">
        <v>1590</v>
      </c>
      <c r="K181" s="651" t="s">
        <v>181</v>
      </c>
      <c r="L181" s="661" t="s">
        <v>274</v>
      </c>
      <c r="M181" s="661" t="s">
        <v>275</v>
      </c>
      <c r="N181" s="661" t="s">
        <v>276</v>
      </c>
      <c r="O181" s="661" t="s">
        <v>277</v>
      </c>
      <c r="P181" s="661" t="s">
        <v>278</v>
      </c>
      <c r="Q181" s="651" t="s">
        <v>279</v>
      </c>
      <c r="R181" s="651" t="s">
        <v>270</v>
      </c>
    </row>
    <row r="182" s="651" customFormat="1" ht="19" spans="1:18">
      <c r="A182" s="651" t="str">
        <f t="shared" si="6"/>
        <v>FWA4芝加哥组合</v>
      </c>
      <c r="B182" s="651" t="s">
        <v>212</v>
      </c>
      <c r="C182" s="651" t="s">
        <v>272</v>
      </c>
      <c r="D182" s="663" t="s">
        <v>287</v>
      </c>
      <c r="E182" s="661">
        <v>8.1</v>
      </c>
      <c r="F182" s="661">
        <v>1350</v>
      </c>
      <c r="G182" s="661">
        <v>1570</v>
      </c>
      <c r="H182" s="661">
        <v>8.2</v>
      </c>
      <c r="I182" s="661">
        <v>1370</v>
      </c>
      <c r="J182" s="661">
        <v>1590</v>
      </c>
      <c r="K182" s="651" t="s">
        <v>181</v>
      </c>
      <c r="L182" s="661" t="s">
        <v>274</v>
      </c>
      <c r="M182" s="661" t="s">
        <v>275</v>
      </c>
      <c r="N182" s="661" t="s">
        <v>276</v>
      </c>
      <c r="O182" s="661" t="s">
        <v>277</v>
      </c>
      <c r="P182" s="661" t="s">
        <v>278</v>
      </c>
      <c r="Q182" s="651" t="s">
        <v>279</v>
      </c>
      <c r="R182" s="651" t="s">
        <v>270</v>
      </c>
    </row>
    <row r="183" s="651" customFormat="1" ht="19" spans="1:18">
      <c r="A183" s="651" t="str">
        <f t="shared" si="6"/>
        <v>STL4芝加哥组合</v>
      </c>
      <c r="B183" s="651" t="s">
        <v>288</v>
      </c>
      <c r="C183" s="651" t="s">
        <v>272</v>
      </c>
      <c r="D183" s="663" t="s">
        <v>287</v>
      </c>
      <c r="E183" s="661">
        <v>8.1</v>
      </c>
      <c r="F183" s="661">
        <v>1350</v>
      </c>
      <c r="G183" s="661">
        <v>1570</v>
      </c>
      <c r="H183" s="661">
        <v>8.2</v>
      </c>
      <c r="I183" s="661">
        <v>1370</v>
      </c>
      <c r="J183" s="661">
        <v>1590</v>
      </c>
      <c r="K183" s="651" t="s">
        <v>181</v>
      </c>
      <c r="L183" s="661" t="s">
        <v>274</v>
      </c>
      <c r="M183" s="661" t="s">
        <v>275</v>
      </c>
      <c r="N183" s="661" t="s">
        <v>276</v>
      </c>
      <c r="O183" s="661" t="s">
        <v>277</v>
      </c>
      <c r="P183" s="661" t="s">
        <v>278</v>
      </c>
      <c r="Q183" s="651" t="s">
        <v>279</v>
      </c>
      <c r="R183" s="651" t="s">
        <v>270</v>
      </c>
    </row>
    <row r="184" s="651" customFormat="1" ht="19" spans="1:18">
      <c r="A184" s="651" t="str">
        <f t="shared" si="6"/>
        <v>IND5芝加哥组合</v>
      </c>
      <c r="B184" s="651" t="s">
        <v>289</v>
      </c>
      <c r="C184" s="651" t="s">
        <v>272</v>
      </c>
      <c r="D184" s="663" t="s">
        <v>287</v>
      </c>
      <c r="E184" s="661">
        <v>8.1</v>
      </c>
      <c r="F184" s="661">
        <v>1350</v>
      </c>
      <c r="G184" s="661">
        <v>1570</v>
      </c>
      <c r="H184" s="661">
        <v>8.2</v>
      </c>
      <c r="I184" s="661">
        <v>1370</v>
      </c>
      <c r="J184" s="661">
        <v>1590</v>
      </c>
      <c r="K184" s="651" t="s">
        <v>181</v>
      </c>
      <c r="L184" s="661" t="s">
        <v>274</v>
      </c>
      <c r="M184" s="661" t="s">
        <v>275</v>
      </c>
      <c r="N184" s="661" t="s">
        <v>276</v>
      </c>
      <c r="O184" s="661" t="s">
        <v>277</v>
      </c>
      <c r="P184" s="661" t="s">
        <v>278</v>
      </c>
      <c r="Q184" s="651" t="s">
        <v>279</v>
      </c>
      <c r="R184" s="651" t="s">
        <v>270</v>
      </c>
    </row>
    <row r="185" s="651" customFormat="1" ht="19" spans="1:18">
      <c r="A185" s="651" t="str">
        <f t="shared" si="6"/>
        <v>JVL1芝加哥组合</v>
      </c>
      <c r="B185" s="651" t="s">
        <v>290</v>
      </c>
      <c r="C185" s="651" t="s">
        <v>272</v>
      </c>
      <c r="D185" s="663" t="s">
        <v>287</v>
      </c>
      <c r="E185" s="661">
        <v>8.1</v>
      </c>
      <c r="F185" s="661">
        <v>1350</v>
      </c>
      <c r="G185" s="661">
        <v>1570</v>
      </c>
      <c r="H185" s="661">
        <v>8.2</v>
      </c>
      <c r="I185" s="661">
        <v>1370</v>
      </c>
      <c r="J185" s="661">
        <v>1590</v>
      </c>
      <c r="K185" s="651" t="s">
        <v>181</v>
      </c>
      <c r="L185" s="661" t="s">
        <v>274</v>
      </c>
      <c r="M185" s="661" t="s">
        <v>275</v>
      </c>
      <c r="N185" s="661" t="s">
        <v>276</v>
      </c>
      <c r="O185" s="661" t="s">
        <v>277</v>
      </c>
      <c r="P185" s="661" t="s">
        <v>278</v>
      </c>
      <c r="Q185" s="651" t="s">
        <v>279</v>
      </c>
      <c r="R185" s="651" t="s">
        <v>270</v>
      </c>
    </row>
    <row r="186" s="651" customFormat="1" ht="19" spans="1:18">
      <c r="A186" s="651" t="str">
        <f t="shared" si="6"/>
        <v>WM-IND2T芝加哥组合</v>
      </c>
      <c r="B186" s="651" t="s">
        <v>291</v>
      </c>
      <c r="C186" s="651" t="s">
        <v>272</v>
      </c>
      <c r="D186" s="663" t="s">
        <v>287</v>
      </c>
      <c r="E186" s="661">
        <v>8.1</v>
      </c>
      <c r="F186" s="661">
        <v>1350</v>
      </c>
      <c r="G186" s="661">
        <v>1570</v>
      </c>
      <c r="H186" s="661">
        <v>8.2</v>
      </c>
      <c r="I186" s="661">
        <v>1370</v>
      </c>
      <c r="J186" s="661">
        <v>1590</v>
      </c>
      <c r="K186" s="651" t="s">
        <v>181</v>
      </c>
      <c r="L186" s="661" t="s">
        <v>274</v>
      </c>
      <c r="M186" s="661" t="s">
        <v>275</v>
      </c>
      <c r="N186" s="661" t="s">
        <v>276</v>
      </c>
      <c r="O186" s="661" t="s">
        <v>277</v>
      </c>
      <c r="P186" s="661" t="s">
        <v>278</v>
      </c>
      <c r="Q186" s="651" t="s">
        <v>279</v>
      </c>
      <c r="R186" s="651" t="s">
        <v>270</v>
      </c>
    </row>
    <row r="187" s="651" customFormat="1" ht="19" spans="1:18">
      <c r="A187" s="651" t="str">
        <f t="shared" si="6"/>
        <v>WM-IND2芝加哥组合</v>
      </c>
      <c r="B187" s="651" t="s">
        <v>292</v>
      </c>
      <c r="C187" s="651" t="s">
        <v>272</v>
      </c>
      <c r="D187" s="663" t="s">
        <v>287</v>
      </c>
      <c r="E187" s="661">
        <v>8.1</v>
      </c>
      <c r="F187" s="661">
        <v>1350</v>
      </c>
      <c r="G187" s="661">
        <v>1570</v>
      </c>
      <c r="H187" s="661">
        <v>8.2</v>
      </c>
      <c r="I187" s="661">
        <v>1370</v>
      </c>
      <c r="J187" s="661">
        <v>1590</v>
      </c>
      <c r="K187" s="651" t="s">
        <v>181</v>
      </c>
      <c r="L187" s="661" t="s">
        <v>274</v>
      </c>
      <c r="M187" s="661" t="s">
        <v>275</v>
      </c>
      <c r="N187" s="661" t="s">
        <v>276</v>
      </c>
      <c r="O187" s="661" t="s">
        <v>277</v>
      </c>
      <c r="P187" s="661" t="s">
        <v>278</v>
      </c>
      <c r="Q187" s="651" t="s">
        <v>279</v>
      </c>
      <c r="R187" s="651" t="s">
        <v>270</v>
      </c>
    </row>
    <row r="188" s="651" customFormat="1" ht="19" spans="1:18">
      <c r="A188" s="651" t="str">
        <f t="shared" si="6"/>
        <v>WM-IND2N芝加哥组合</v>
      </c>
      <c r="B188" s="651" t="s">
        <v>293</v>
      </c>
      <c r="C188" s="651" t="s">
        <v>272</v>
      </c>
      <c r="D188" s="663" t="s">
        <v>287</v>
      </c>
      <c r="E188" s="661">
        <v>8.1</v>
      </c>
      <c r="F188" s="661">
        <v>1350</v>
      </c>
      <c r="G188" s="661">
        <v>1570</v>
      </c>
      <c r="H188" s="661">
        <v>8.2</v>
      </c>
      <c r="I188" s="661">
        <v>1370</v>
      </c>
      <c r="J188" s="661">
        <v>1590</v>
      </c>
      <c r="K188" s="651" t="s">
        <v>181</v>
      </c>
      <c r="L188" s="661" t="s">
        <v>274</v>
      </c>
      <c r="M188" s="661" t="s">
        <v>275</v>
      </c>
      <c r="N188" s="661" t="s">
        <v>276</v>
      </c>
      <c r="O188" s="661" t="s">
        <v>277</v>
      </c>
      <c r="P188" s="661" t="s">
        <v>278</v>
      </c>
      <c r="Q188" s="651" t="s">
        <v>279</v>
      </c>
      <c r="R188" s="651" t="s">
        <v>270</v>
      </c>
    </row>
    <row r="189" s="651" customFormat="1" ht="19" spans="1:18">
      <c r="A189" s="651" t="str">
        <f t="shared" si="6"/>
        <v>WM-IND3芝加哥组合</v>
      </c>
      <c r="B189" s="651" t="s">
        <v>294</v>
      </c>
      <c r="C189" s="651" t="s">
        <v>272</v>
      </c>
      <c r="D189" s="663" t="s">
        <v>287</v>
      </c>
      <c r="E189" s="661">
        <v>8.1</v>
      </c>
      <c r="F189" s="661">
        <v>1350</v>
      </c>
      <c r="G189" s="661">
        <v>1570</v>
      </c>
      <c r="H189" s="661">
        <v>8.2</v>
      </c>
      <c r="I189" s="661">
        <v>1370</v>
      </c>
      <c r="J189" s="661">
        <v>1590</v>
      </c>
      <c r="K189" s="651" t="s">
        <v>181</v>
      </c>
      <c r="L189" s="661" t="s">
        <v>274</v>
      </c>
      <c r="M189" s="661" t="s">
        <v>275</v>
      </c>
      <c r="N189" s="661" t="s">
        <v>276</v>
      </c>
      <c r="O189" s="661" t="s">
        <v>277</v>
      </c>
      <c r="P189" s="661" t="s">
        <v>278</v>
      </c>
      <c r="Q189" s="651" t="s">
        <v>279</v>
      </c>
      <c r="R189" s="651" t="s">
        <v>270</v>
      </c>
    </row>
    <row r="190" s="651" customFormat="1" ht="24" customHeight="1" spans="1:18">
      <c r="A190" s="651" t="str">
        <f t="shared" si="6"/>
        <v>DET1芝加哥组合</v>
      </c>
      <c r="B190" s="651" t="s">
        <v>295</v>
      </c>
      <c r="C190" s="651" t="s">
        <v>272</v>
      </c>
      <c r="D190" s="663" t="s">
        <v>296</v>
      </c>
      <c r="E190" s="661">
        <v>8.4</v>
      </c>
      <c r="F190" s="661">
        <v>1410</v>
      </c>
      <c r="G190" s="661">
        <v>1630</v>
      </c>
      <c r="H190" s="661">
        <v>8.5</v>
      </c>
      <c r="I190" s="661">
        <v>1430</v>
      </c>
      <c r="J190" s="661">
        <v>1650</v>
      </c>
      <c r="K190" s="651" t="s">
        <v>181</v>
      </c>
      <c r="L190" s="661" t="s">
        <v>274</v>
      </c>
      <c r="M190" s="661" t="s">
        <v>275</v>
      </c>
      <c r="N190" s="661" t="s">
        <v>276</v>
      </c>
      <c r="O190" s="661" t="s">
        <v>277</v>
      </c>
      <c r="P190" s="661" t="s">
        <v>278</v>
      </c>
      <c r="Q190" s="651" t="s">
        <v>279</v>
      </c>
      <c r="R190" s="651" t="s">
        <v>271</v>
      </c>
    </row>
    <row r="191" s="651" customFormat="1" ht="24" customHeight="1" spans="1:18">
      <c r="A191" s="651" t="str">
        <f t="shared" si="6"/>
        <v>DET2芝加哥组合</v>
      </c>
      <c r="B191" s="651" t="s">
        <v>297</v>
      </c>
      <c r="C191" s="651" t="s">
        <v>272</v>
      </c>
      <c r="D191" s="663" t="s">
        <v>296</v>
      </c>
      <c r="E191" s="661">
        <v>8.4</v>
      </c>
      <c r="F191" s="661">
        <v>1410</v>
      </c>
      <c r="G191" s="661">
        <v>1630</v>
      </c>
      <c r="H191" s="661">
        <v>8.5</v>
      </c>
      <c r="I191" s="661">
        <v>1430</v>
      </c>
      <c r="J191" s="661">
        <v>1650</v>
      </c>
      <c r="K191" s="651" t="s">
        <v>181</v>
      </c>
      <c r="L191" s="661" t="s">
        <v>274</v>
      </c>
      <c r="M191" s="661" t="s">
        <v>275</v>
      </c>
      <c r="N191" s="661" t="s">
        <v>276</v>
      </c>
      <c r="O191" s="661" t="s">
        <v>277</v>
      </c>
      <c r="P191" s="661" t="s">
        <v>278</v>
      </c>
      <c r="Q191" s="651" t="s">
        <v>279</v>
      </c>
      <c r="R191" s="651" t="s">
        <v>271</v>
      </c>
    </row>
    <row r="192" s="651" customFormat="1" ht="24" customHeight="1" spans="1:18">
      <c r="A192" s="651" t="str">
        <f t="shared" si="6"/>
        <v>CMH2芝加哥组合</v>
      </c>
      <c r="B192" s="651" t="s">
        <v>298</v>
      </c>
      <c r="C192" s="651" t="s">
        <v>272</v>
      </c>
      <c r="D192" s="663" t="s">
        <v>296</v>
      </c>
      <c r="E192" s="661">
        <v>8.4</v>
      </c>
      <c r="F192" s="661">
        <v>1410</v>
      </c>
      <c r="G192" s="661">
        <v>1630</v>
      </c>
      <c r="H192" s="661">
        <v>8.5</v>
      </c>
      <c r="I192" s="661">
        <v>1430</v>
      </c>
      <c r="J192" s="661">
        <v>1650</v>
      </c>
      <c r="K192" s="651" t="s">
        <v>181</v>
      </c>
      <c r="L192" s="661" t="s">
        <v>274</v>
      </c>
      <c r="M192" s="661" t="s">
        <v>275</v>
      </c>
      <c r="N192" s="661" t="s">
        <v>276</v>
      </c>
      <c r="O192" s="661" t="s">
        <v>277</v>
      </c>
      <c r="P192" s="661" t="s">
        <v>278</v>
      </c>
      <c r="Q192" s="651" t="s">
        <v>279</v>
      </c>
      <c r="R192" s="651" t="s">
        <v>271</v>
      </c>
    </row>
    <row r="193" s="651" customFormat="1" ht="24" customHeight="1" spans="1:18">
      <c r="A193" s="651" t="str">
        <f t="shared" si="6"/>
        <v>CMH3芝加哥组合</v>
      </c>
      <c r="B193" s="651" t="s">
        <v>299</v>
      </c>
      <c r="C193" s="651" t="s">
        <v>272</v>
      </c>
      <c r="D193" s="663" t="s">
        <v>296</v>
      </c>
      <c r="E193" s="661">
        <v>8.4</v>
      </c>
      <c r="F193" s="661">
        <v>1410</v>
      </c>
      <c r="G193" s="661">
        <v>1630</v>
      </c>
      <c r="H193" s="661">
        <v>8.5</v>
      </c>
      <c r="I193" s="661">
        <v>1430</v>
      </c>
      <c r="J193" s="661">
        <v>1650</v>
      </c>
      <c r="K193" s="651" t="s">
        <v>181</v>
      </c>
      <c r="L193" s="661" t="s">
        <v>274</v>
      </c>
      <c r="M193" s="661" t="s">
        <v>275</v>
      </c>
      <c r="N193" s="661" t="s">
        <v>276</v>
      </c>
      <c r="O193" s="661" t="s">
        <v>277</v>
      </c>
      <c r="P193" s="661" t="s">
        <v>278</v>
      </c>
      <c r="Q193" s="651" t="s">
        <v>279</v>
      </c>
      <c r="R193" s="651" t="s">
        <v>271</v>
      </c>
    </row>
    <row r="194" s="651" customFormat="1" ht="24" customHeight="1" spans="1:18">
      <c r="A194" s="651" t="str">
        <f t="shared" si="6"/>
        <v>TOL3芝加哥组合</v>
      </c>
      <c r="B194" s="651" t="s">
        <v>300</v>
      </c>
      <c r="C194" s="651" t="s">
        <v>272</v>
      </c>
      <c r="D194" s="663" t="s">
        <v>296</v>
      </c>
      <c r="E194" s="661">
        <v>8.4</v>
      </c>
      <c r="F194" s="661">
        <v>1410</v>
      </c>
      <c r="G194" s="661">
        <v>1630</v>
      </c>
      <c r="H194" s="661">
        <v>8.5</v>
      </c>
      <c r="I194" s="661">
        <v>1430</v>
      </c>
      <c r="J194" s="661">
        <v>1650</v>
      </c>
      <c r="K194" s="651" t="s">
        <v>181</v>
      </c>
      <c r="L194" s="661" t="s">
        <v>274</v>
      </c>
      <c r="M194" s="661" t="s">
        <v>275</v>
      </c>
      <c r="N194" s="661" t="s">
        <v>276</v>
      </c>
      <c r="O194" s="661" t="s">
        <v>277</v>
      </c>
      <c r="P194" s="661" t="s">
        <v>278</v>
      </c>
      <c r="Q194" s="651" t="s">
        <v>279</v>
      </c>
      <c r="R194" s="651" t="s">
        <v>271</v>
      </c>
    </row>
    <row r="195" s="651" customFormat="1" ht="24" customHeight="1" spans="1:18">
      <c r="A195" s="651" t="str">
        <f t="shared" si="6"/>
        <v>FOE1芝加哥组合</v>
      </c>
      <c r="B195" s="651" t="s">
        <v>301</v>
      </c>
      <c r="C195" s="651" t="s">
        <v>272</v>
      </c>
      <c r="D195" s="663" t="s">
        <v>302</v>
      </c>
      <c r="E195" s="661">
        <v>8.9</v>
      </c>
      <c r="F195" s="661">
        <v>1490</v>
      </c>
      <c r="G195" s="661">
        <v>1710</v>
      </c>
      <c r="H195" s="661">
        <v>9</v>
      </c>
      <c r="I195" s="661">
        <v>1510</v>
      </c>
      <c r="J195" s="661">
        <v>1730</v>
      </c>
      <c r="K195" s="651" t="s">
        <v>181</v>
      </c>
      <c r="L195" s="661" t="s">
        <v>274</v>
      </c>
      <c r="M195" s="661" t="s">
        <v>275</v>
      </c>
      <c r="N195" s="661" t="s">
        <v>276</v>
      </c>
      <c r="O195" s="661" t="s">
        <v>277</v>
      </c>
      <c r="P195" s="661" t="s">
        <v>278</v>
      </c>
      <c r="Q195" s="651" t="s">
        <v>279</v>
      </c>
      <c r="R195" s="651" t="s">
        <v>271</v>
      </c>
    </row>
    <row r="196" s="651" customFormat="1" ht="24" customHeight="1" spans="1:18">
      <c r="A196" s="651" t="str">
        <f t="shared" si="6"/>
        <v>MCI1芝加哥组合</v>
      </c>
      <c r="B196" s="651" t="s">
        <v>303</v>
      </c>
      <c r="C196" s="651" t="s">
        <v>272</v>
      </c>
      <c r="D196" s="663" t="s">
        <v>302</v>
      </c>
      <c r="E196" s="661">
        <v>8.9</v>
      </c>
      <c r="F196" s="661">
        <v>1490</v>
      </c>
      <c r="G196" s="661">
        <v>1710</v>
      </c>
      <c r="H196" s="661">
        <v>9</v>
      </c>
      <c r="I196" s="661">
        <v>1510</v>
      </c>
      <c r="J196" s="661">
        <v>1730</v>
      </c>
      <c r="K196" s="651" t="s">
        <v>181</v>
      </c>
      <c r="L196" s="661" t="s">
        <v>274</v>
      </c>
      <c r="M196" s="661" t="s">
        <v>275</v>
      </c>
      <c r="N196" s="661" t="s">
        <v>276</v>
      </c>
      <c r="O196" s="661" t="s">
        <v>277</v>
      </c>
      <c r="P196" s="661" t="s">
        <v>278</v>
      </c>
      <c r="Q196" s="651" t="s">
        <v>279</v>
      </c>
      <c r="R196" s="651" t="s">
        <v>271</v>
      </c>
    </row>
    <row r="197" s="651" customFormat="1" ht="24" customHeight="1" spans="1:18">
      <c r="A197" s="651" t="str">
        <f t="shared" si="6"/>
        <v>MKC4芝加哥组合</v>
      </c>
      <c r="B197" s="651" t="s">
        <v>304</v>
      </c>
      <c r="C197" s="651" t="s">
        <v>272</v>
      </c>
      <c r="D197" s="663" t="s">
        <v>302</v>
      </c>
      <c r="E197" s="661">
        <v>8.9</v>
      </c>
      <c r="F197" s="661">
        <v>1490</v>
      </c>
      <c r="G197" s="661">
        <v>1710</v>
      </c>
      <c r="H197" s="661">
        <v>9</v>
      </c>
      <c r="I197" s="661">
        <v>1510</v>
      </c>
      <c r="J197" s="661">
        <v>1730</v>
      </c>
      <c r="K197" s="651" t="s">
        <v>181</v>
      </c>
      <c r="L197" s="661" t="s">
        <v>274</v>
      </c>
      <c r="M197" s="661" t="s">
        <v>275</v>
      </c>
      <c r="N197" s="661" t="s">
        <v>276</v>
      </c>
      <c r="O197" s="661" t="s">
        <v>277</v>
      </c>
      <c r="P197" s="661" t="s">
        <v>278</v>
      </c>
      <c r="Q197" s="651" t="s">
        <v>279</v>
      </c>
      <c r="R197" s="651" t="s">
        <v>271</v>
      </c>
    </row>
    <row r="198" s="651" customFormat="1" ht="24" customHeight="1" spans="1:18">
      <c r="A198" s="651" t="str">
        <f t="shared" si="6"/>
        <v>STL3芝加哥组合</v>
      </c>
      <c r="B198" s="651" t="s">
        <v>305</v>
      </c>
      <c r="C198" s="651" t="s">
        <v>272</v>
      </c>
      <c r="D198" s="663" t="s">
        <v>302</v>
      </c>
      <c r="E198" s="661">
        <v>8.9</v>
      </c>
      <c r="F198" s="661">
        <v>1490</v>
      </c>
      <c r="G198" s="661">
        <v>1710</v>
      </c>
      <c r="H198" s="661">
        <v>9</v>
      </c>
      <c r="I198" s="661">
        <v>1510</v>
      </c>
      <c r="J198" s="661">
        <v>1730</v>
      </c>
      <c r="K198" s="651" t="s">
        <v>181</v>
      </c>
      <c r="L198" s="661" t="s">
        <v>274</v>
      </c>
      <c r="M198" s="661" t="s">
        <v>275</v>
      </c>
      <c r="N198" s="661" t="s">
        <v>276</v>
      </c>
      <c r="O198" s="661" t="s">
        <v>277</v>
      </c>
      <c r="P198" s="661" t="s">
        <v>278</v>
      </c>
      <c r="Q198" s="651" t="s">
        <v>279</v>
      </c>
      <c r="R198" s="651" t="s">
        <v>271</v>
      </c>
    </row>
    <row r="199" s="651" customFormat="1" ht="24" customHeight="1" spans="1:18">
      <c r="A199" s="651" t="str">
        <f t="shared" si="6"/>
        <v>MEM1芝加哥组合</v>
      </c>
      <c r="B199" s="651" t="s">
        <v>207</v>
      </c>
      <c r="C199" s="651" t="s">
        <v>272</v>
      </c>
      <c r="D199" s="663" t="s">
        <v>302</v>
      </c>
      <c r="E199" s="661">
        <v>8.9</v>
      </c>
      <c r="F199" s="661">
        <v>1490</v>
      </c>
      <c r="G199" s="661">
        <v>1710</v>
      </c>
      <c r="H199" s="661">
        <v>9</v>
      </c>
      <c r="I199" s="661">
        <v>1510</v>
      </c>
      <c r="J199" s="661">
        <v>1730</v>
      </c>
      <c r="K199" s="651" t="s">
        <v>181</v>
      </c>
      <c r="L199" s="661" t="s">
        <v>274</v>
      </c>
      <c r="M199" s="661" t="s">
        <v>275</v>
      </c>
      <c r="N199" s="661" t="s">
        <v>276</v>
      </c>
      <c r="O199" s="661" t="s">
        <v>277</v>
      </c>
      <c r="P199" s="661" t="s">
        <v>278</v>
      </c>
      <c r="Q199" s="651" t="s">
        <v>279</v>
      </c>
      <c r="R199" s="651" t="s">
        <v>271</v>
      </c>
    </row>
    <row r="200" s="651" customFormat="1" ht="24" customHeight="1" spans="1:18">
      <c r="A200" s="651" t="str">
        <f t="shared" si="6"/>
        <v>WM-KY1芝加哥组合</v>
      </c>
      <c r="B200" s="651" t="s">
        <v>306</v>
      </c>
      <c r="C200" s="651" t="s">
        <v>272</v>
      </c>
      <c r="D200" s="663" t="s">
        <v>302</v>
      </c>
      <c r="E200" s="661">
        <v>8.9</v>
      </c>
      <c r="F200" s="661">
        <v>1490</v>
      </c>
      <c r="G200" s="661">
        <v>1710</v>
      </c>
      <c r="H200" s="661">
        <v>9</v>
      </c>
      <c r="I200" s="661">
        <v>1510</v>
      </c>
      <c r="J200" s="661">
        <v>1730</v>
      </c>
      <c r="K200" s="651" t="s">
        <v>181</v>
      </c>
      <c r="L200" s="661" t="s">
        <v>274</v>
      </c>
      <c r="M200" s="661" t="s">
        <v>275</v>
      </c>
      <c r="N200" s="661" t="s">
        <v>276</v>
      </c>
      <c r="O200" s="661" t="s">
        <v>277</v>
      </c>
      <c r="P200" s="661" t="s">
        <v>278</v>
      </c>
      <c r="Q200" s="651" t="s">
        <v>279</v>
      </c>
      <c r="R200" s="651" t="s">
        <v>271</v>
      </c>
    </row>
    <row r="201" s="651" customFormat="1" ht="24" customHeight="1" spans="1:18">
      <c r="A201" s="651" t="str">
        <f t="shared" si="6"/>
        <v>WM-KS1芝加哥组合</v>
      </c>
      <c r="B201" s="651" t="s">
        <v>307</v>
      </c>
      <c r="C201" s="651" t="s">
        <v>272</v>
      </c>
      <c r="D201" s="663" t="s">
        <v>302</v>
      </c>
      <c r="E201" s="661">
        <v>8.9</v>
      </c>
      <c r="F201" s="661">
        <v>1490</v>
      </c>
      <c r="G201" s="661">
        <v>1710</v>
      </c>
      <c r="H201" s="661">
        <v>9</v>
      </c>
      <c r="I201" s="661">
        <v>1510</v>
      </c>
      <c r="J201" s="661">
        <v>1730</v>
      </c>
      <c r="K201" s="651" t="s">
        <v>181</v>
      </c>
      <c r="L201" s="661" t="s">
        <v>274</v>
      </c>
      <c r="M201" s="661" t="s">
        <v>275</v>
      </c>
      <c r="N201" s="661" t="s">
        <v>276</v>
      </c>
      <c r="O201" s="661" t="s">
        <v>277</v>
      </c>
      <c r="P201" s="661" t="s">
        <v>278</v>
      </c>
      <c r="Q201" s="651" t="s">
        <v>279</v>
      </c>
      <c r="R201" s="651" t="s">
        <v>271</v>
      </c>
    </row>
    <row r="202" s="651" customFormat="1" ht="24" customHeight="1" spans="1:18">
      <c r="A202" s="651" t="str">
        <f t="shared" si="6"/>
        <v>WM-MCI1n芝加哥组合</v>
      </c>
      <c r="B202" s="651" t="s">
        <v>308</v>
      </c>
      <c r="C202" s="651" t="s">
        <v>272</v>
      </c>
      <c r="D202" s="663" t="s">
        <v>302</v>
      </c>
      <c r="E202" s="661">
        <v>8.9</v>
      </c>
      <c r="F202" s="661">
        <v>1490</v>
      </c>
      <c r="G202" s="661">
        <v>1710</v>
      </c>
      <c r="H202" s="661">
        <v>9</v>
      </c>
      <c r="I202" s="661">
        <v>1510</v>
      </c>
      <c r="J202" s="661">
        <v>1730</v>
      </c>
      <c r="K202" s="651" t="s">
        <v>181</v>
      </c>
      <c r="L202" s="661" t="s">
        <v>274</v>
      </c>
      <c r="M202" s="661" t="s">
        <v>275</v>
      </c>
      <c r="N202" s="661" t="s">
        <v>276</v>
      </c>
      <c r="O202" s="661" t="s">
        <v>277</v>
      </c>
      <c r="P202" s="661" t="s">
        <v>278</v>
      </c>
      <c r="Q202" s="651" t="s">
        <v>279</v>
      </c>
      <c r="R202" s="651" t="s">
        <v>271</v>
      </c>
    </row>
    <row r="203" s="651" customFormat="1" ht="24" customHeight="1" spans="1:18">
      <c r="A203" s="651" t="str">
        <f t="shared" si="6"/>
        <v>MCI4芝加哥组合</v>
      </c>
      <c r="B203" s="651" t="s">
        <v>309</v>
      </c>
      <c r="C203" s="651" t="s">
        <v>272</v>
      </c>
      <c r="D203" s="663" t="s">
        <v>302</v>
      </c>
      <c r="E203" s="661">
        <v>8.9</v>
      </c>
      <c r="F203" s="661">
        <v>1490</v>
      </c>
      <c r="G203" s="661">
        <v>1710</v>
      </c>
      <c r="H203" s="661">
        <v>9</v>
      </c>
      <c r="I203" s="661">
        <v>1510</v>
      </c>
      <c r="J203" s="661">
        <v>1730</v>
      </c>
      <c r="K203" s="651" t="s">
        <v>181</v>
      </c>
      <c r="L203" s="661" t="s">
        <v>274</v>
      </c>
      <c r="M203" s="661" t="s">
        <v>275</v>
      </c>
      <c r="N203" s="661" t="s">
        <v>276</v>
      </c>
      <c r="O203" s="661" t="s">
        <v>277</v>
      </c>
      <c r="P203" s="661" t="s">
        <v>278</v>
      </c>
      <c r="Q203" s="651" t="s">
        <v>279</v>
      </c>
      <c r="R203" s="651" t="s">
        <v>271</v>
      </c>
    </row>
    <row r="204" s="651" customFormat="1" ht="16" customHeight="1" spans="1:18">
      <c r="A204" s="651" t="str">
        <f t="shared" si="6"/>
        <v>IMO1芝加哥组合</v>
      </c>
      <c r="B204" s="651" t="s">
        <v>310</v>
      </c>
      <c r="C204" s="651" t="s">
        <v>272</v>
      </c>
      <c r="D204" s="663" t="s">
        <v>302</v>
      </c>
      <c r="E204" s="661">
        <v>8.9</v>
      </c>
      <c r="F204" s="661">
        <v>1490</v>
      </c>
      <c r="G204" s="661">
        <v>1710</v>
      </c>
      <c r="H204" s="661">
        <v>9</v>
      </c>
      <c r="I204" s="661">
        <v>1510</v>
      </c>
      <c r="J204" s="661">
        <v>1730</v>
      </c>
      <c r="K204" s="651" t="s">
        <v>181</v>
      </c>
      <c r="L204" s="661" t="s">
        <v>274</v>
      </c>
      <c r="M204" s="661" t="s">
        <v>275</v>
      </c>
      <c r="N204" s="661" t="s">
        <v>276</v>
      </c>
      <c r="O204" s="661" t="s">
        <v>277</v>
      </c>
      <c r="P204" s="661" t="s">
        <v>278</v>
      </c>
      <c r="Q204" s="651" t="s">
        <v>279</v>
      </c>
      <c r="R204" s="651" t="s">
        <v>271</v>
      </c>
    </row>
    <row r="205" s="651" customFormat="1" ht="16" customHeight="1" spans="1:18">
      <c r="A205" s="651" t="str">
        <f t="shared" si="6"/>
        <v>JAX3萨凡纳组合</v>
      </c>
      <c r="B205" s="651" t="s">
        <v>311</v>
      </c>
      <c r="C205" s="651" t="s">
        <v>312</v>
      </c>
      <c r="D205" s="671" t="s">
        <v>313</v>
      </c>
      <c r="E205" s="661">
        <v>7.3</v>
      </c>
      <c r="F205" s="661">
        <v>1250</v>
      </c>
      <c r="G205" s="661">
        <v>1420</v>
      </c>
      <c r="H205" s="661">
        <v>7.6</v>
      </c>
      <c r="I205" s="661">
        <v>1270</v>
      </c>
      <c r="J205" s="661">
        <v>1470</v>
      </c>
      <c r="K205" s="651" t="s">
        <v>126</v>
      </c>
      <c r="L205" s="661" t="s">
        <v>314</v>
      </c>
      <c r="M205" s="661" t="s">
        <v>315</v>
      </c>
      <c r="N205" s="661" t="s">
        <v>316</v>
      </c>
      <c r="O205" s="661" t="s">
        <v>317</v>
      </c>
      <c r="P205" s="661" t="s">
        <v>318</v>
      </c>
      <c r="Q205" s="651" t="s">
        <v>319</v>
      </c>
      <c r="R205" s="651" t="s">
        <v>320</v>
      </c>
    </row>
    <row r="206" s="651" customFormat="1" ht="16" customHeight="1" spans="1:18">
      <c r="A206" s="651" t="str">
        <f t="shared" si="6"/>
        <v>MGE3萨凡纳组合</v>
      </c>
      <c r="B206" s="651" t="s">
        <v>321</v>
      </c>
      <c r="C206" s="651" t="s">
        <v>312</v>
      </c>
      <c r="D206" s="671" t="s">
        <v>313</v>
      </c>
      <c r="E206" s="661">
        <v>7.3</v>
      </c>
      <c r="F206" s="661">
        <v>1250</v>
      </c>
      <c r="G206" s="661">
        <v>1420</v>
      </c>
      <c r="H206" s="661">
        <v>7.6</v>
      </c>
      <c r="I206" s="661">
        <v>1270</v>
      </c>
      <c r="J206" s="661">
        <v>1470</v>
      </c>
      <c r="K206" s="651" t="s">
        <v>126</v>
      </c>
      <c r="L206" s="661" t="s">
        <v>314</v>
      </c>
      <c r="M206" s="661" t="s">
        <v>315</v>
      </c>
      <c r="N206" s="661" t="s">
        <v>316</v>
      </c>
      <c r="O206" s="661" t="s">
        <v>317</v>
      </c>
      <c r="P206" s="661" t="s">
        <v>318</v>
      </c>
      <c r="Q206" s="651" t="s">
        <v>319</v>
      </c>
      <c r="R206" s="651" t="s">
        <v>320</v>
      </c>
    </row>
    <row r="207" s="651" customFormat="1" ht="16" customHeight="1" spans="1:18">
      <c r="A207" s="651" t="str">
        <f t="shared" si="6"/>
        <v>XLX6萨凡纳组合</v>
      </c>
      <c r="B207" s="651" t="s">
        <v>322</v>
      </c>
      <c r="C207" s="651" t="s">
        <v>312</v>
      </c>
      <c r="D207" s="671" t="s">
        <v>313</v>
      </c>
      <c r="E207" s="661">
        <v>7.3</v>
      </c>
      <c r="F207" s="661">
        <v>1250</v>
      </c>
      <c r="G207" s="661">
        <v>1420</v>
      </c>
      <c r="H207" s="661">
        <v>7.6</v>
      </c>
      <c r="I207" s="661">
        <v>1270</v>
      </c>
      <c r="J207" s="661">
        <v>1470</v>
      </c>
      <c r="K207" s="651" t="s">
        <v>126</v>
      </c>
      <c r="L207" s="661" t="s">
        <v>314</v>
      </c>
      <c r="M207" s="661" t="s">
        <v>315</v>
      </c>
      <c r="N207" s="661" t="s">
        <v>316</v>
      </c>
      <c r="O207" s="661" t="s">
        <v>317</v>
      </c>
      <c r="P207" s="661" t="s">
        <v>318</v>
      </c>
      <c r="Q207" s="651" t="s">
        <v>319</v>
      </c>
      <c r="R207" s="651" t="s">
        <v>320</v>
      </c>
    </row>
    <row r="208" s="651" customFormat="1" ht="16" customHeight="1" spans="1:18">
      <c r="A208" s="651" t="str">
        <f t="shared" ref="A208:A223" si="7">B208&amp;C208</f>
        <v>CLT2萨凡纳组合</v>
      </c>
      <c r="B208" s="651" t="s">
        <v>323</v>
      </c>
      <c r="C208" s="651" t="s">
        <v>312</v>
      </c>
      <c r="D208" s="671" t="s">
        <v>313</v>
      </c>
      <c r="E208" s="661">
        <v>7.3</v>
      </c>
      <c r="F208" s="661">
        <v>1250</v>
      </c>
      <c r="G208" s="661">
        <v>1420</v>
      </c>
      <c r="H208" s="661">
        <v>7.6</v>
      </c>
      <c r="I208" s="661">
        <v>1270</v>
      </c>
      <c r="J208" s="661">
        <v>1470</v>
      </c>
      <c r="K208" s="651" t="s">
        <v>126</v>
      </c>
      <c r="L208" s="661" t="s">
        <v>314</v>
      </c>
      <c r="M208" s="661" t="s">
        <v>315</v>
      </c>
      <c r="N208" s="661" t="s">
        <v>316</v>
      </c>
      <c r="O208" s="661" t="s">
        <v>317</v>
      </c>
      <c r="P208" s="661" t="s">
        <v>318</v>
      </c>
      <c r="Q208" s="651" t="s">
        <v>319</v>
      </c>
      <c r="R208" s="651" t="s">
        <v>320</v>
      </c>
    </row>
    <row r="209" s="651" customFormat="1" ht="18" customHeight="1" spans="1:18">
      <c r="A209" s="651" t="str">
        <f t="shared" si="7"/>
        <v>CLT3萨凡纳组合</v>
      </c>
      <c r="B209" s="651" t="s">
        <v>324</v>
      </c>
      <c r="C209" s="651" t="s">
        <v>312</v>
      </c>
      <c r="D209" s="671" t="s">
        <v>313</v>
      </c>
      <c r="E209" s="661">
        <v>7.3</v>
      </c>
      <c r="F209" s="661">
        <v>1250</v>
      </c>
      <c r="G209" s="661">
        <v>1420</v>
      </c>
      <c r="H209" s="661">
        <v>7.6</v>
      </c>
      <c r="I209" s="661">
        <v>1270</v>
      </c>
      <c r="J209" s="661">
        <v>1470</v>
      </c>
      <c r="K209" s="651" t="s">
        <v>126</v>
      </c>
      <c r="L209" s="661" t="s">
        <v>314</v>
      </c>
      <c r="M209" s="661" t="s">
        <v>315</v>
      </c>
      <c r="N209" s="661" t="s">
        <v>316</v>
      </c>
      <c r="O209" s="661" t="s">
        <v>317</v>
      </c>
      <c r="P209" s="661" t="s">
        <v>318</v>
      </c>
      <c r="Q209" s="651" t="s">
        <v>319</v>
      </c>
      <c r="R209" s="651" t="s">
        <v>320</v>
      </c>
    </row>
    <row r="210" s="651" customFormat="1" ht="18" customHeight="1" spans="1:18">
      <c r="A210" s="651" t="str">
        <f t="shared" si="7"/>
        <v>CLT3萨凡纳组合</v>
      </c>
      <c r="B210" s="651" t="s">
        <v>324</v>
      </c>
      <c r="C210" s="651" t="s">
        <v>312</v>
      </c>
      <c r="D210" s="671" t="s">
        <v>313</v>
      </c>
      <c r="E210" s="661">
        <v>7.3</v>
      </c>
      <c r="F210" s="661">
        <v>1250</v>
      </c>
      <c r="G210" s="661">
        <v>1420</v>
      </c>
      <c r="H210" s="661">
        <v>7.6</v>
      </c>
      <c r="I210" s="661">
        <v>1270</v>
      </c>
      <c r="J210" s="661">
        <v>1470</v>
      </c>
      <c r="K210" s="651" t="s">
        <v>126</v>
      </c>
      <c r="L210" s="661" t="s">
        <v>314</v>
      </c>
      <c r="M210" s="661" t="s">
        <v>315</v>
      </c>
      <c r="N210" s="661" t="s">
        <v>316</v>
      </c>
      <c r="O210" s="661" t="s">
        <v>317</v>
      </c>
      <c r="P210" s="661" t="s">
        <v>318</v>
      </c>
      <c r="Q210" s="651" t="s">
        <v>319</v>
      </c>
      <c r="R210" s="651" t="s">
        <v>320</v>
      </c>
    </row>
    <row r="211" s="651" customFormat="1" ht="19" customHeight="1" spans="1:18">
      <c r="A211" s="651" t="str">
        <f t="shared" si="7"/>
        <v>MGE1萨凡纳组合</v>
      </c>
      <c r="B211" s="651" t="s">
        <v>325</v>
      </c>
      <c r="C211" s="651" t="s">
        <v>312</v>
      </c>
      <c r="D211" s="671" t="s">
        <v>313</v>
      </c>
      <c r="E211" s="661">
        <v>7.3</v>
      </c>
      <c r="F211" s="661">
        <v>1250</v>
      </c>
      <c r="G211" s="661">
        <v>1420</v>
      </c>
      <c r="H211" s="661">
        <v>7.6</v>
      </c>
      <c r="I211" s="661">
        <v>1270</v>
      </c>
      <c r="J211" s="661">
        <v>1470</v>
      </c>
      <c r="K211" s="651" t="s">
        <v>126</v>
      </c>
      <c r="L211" s="661" t="s">
        <v>314</v>
      </c>
      <c r="M211" s="661" t="s">
        <v>315</v>
      </c>
      <c r="N211" s="661" t="s">
        <v>316</v>
      </c>
      <c r="O211" s="661" t="s">
        <v>317</v>
      </c>
      <c r="P211" s="661" t="s">
        <v>318</v>
      </c>
      <c r="Q211" s="651" t="s">
        <v>319</v>
      </c>
      <c r="R211" s="651" t="s">
        <v>320</v>
      </c>
    </row>
    <row r="212" s="651" customFormat="1" ht="17" customHeight="1" spans="1:18">
      <c r="A212" s="651" t="str">
        <f t="shared" si="7"/>
        <v>IGA3萨凡纳组合</v>
      </c>
      <c r="B212" s="651" t="s">
        <v>326</v>
      </c>
      <c r="C212" s="651" t="s">
        <v>312</v>
      </c>
      <c r="D212" s="671" t="s">
        <v>313</v>
      </c>
      <c r="E212" s="661">
        <v>7.3</v>
      </c>
      <c r="F212" s="661">
        <v>1250</v>
      </c>
      <c r="G212" s="661">
        <v>1420</v>
      </c>
      <c r="H212" s="661">
        <v>7.6</v>
      </c>
      <c r="I212" s="661">
        <v>1270</v>
      </c>
      <c r="J212" s="661">
        <v>1470</v>
      </c>
      <c r="K212" s="651" t="s">
        <v>126</v>
      </c>
      <c r="L212" s="661" t="s">
        <v>314</v>
      </c>
      <c r="M212" s="661" t="s">
        <v>315</v>
      </c>
      <c r="N212" s="661" t="s">
        <v>316</v>
      </c>
      <c r="O212" s="661" t="s">
        <v>317</v>
      </c>
      <c r="P212" s="661" t="s">
        <v>318</v>
      </c>
      <c r="Q212" s="651" t="s">
        <v>319</v>
      </c>
      <c r="R212" s="651" t="s">
        <v>320</v>
      </c>
    </row>
    <row r="213" s="651" customFormat="1" ht="19" customHeight="1" spans="1:18">
      <c r="A213" s="651" t="str">
        <f t="shared" si="7"/>
        <v>XCH2萨凡纳组合</v>
      </c>
      <c r="B213" s="651" t="s">
        <v>327</v>
      </c>
      <c r="C213" s="651" t="s">
        <v>312</v>
      </c>
      <c r="D213" s="671" t="s">
        <v>313</v>
      </c>
      <c r="E213" s="661">
        <v>7.3</v>
      </c>
      <c r="F213" s="661">
        <v>1250</v>
      </c>
      <c r="G213" s="661">
        <v>1420</v>
      </c>
      <c r="H213" s="661">
        <v>7.6</v>
      </c>
      <c r="I213" s="661">
        <v>1270</v>
      </c>
      <c r="J213" s="661">
        <v>1470</v>
      </c>
      <c r="K213" s="651" t="s">
        <v>126</v>
      </c>
      <c r="L213" s="661" t="s">
        <v>314</v>
      </c>
      <c r="M213" s="661" t="s">
        <v>315</v>
      </c>
      <c r="N213" s="661" t="s">
        <v>316</v>
      </c>
      <c r="O213" s="661" t="s">
        <v>317</v>
      </c>
      <c r="P213" s="661" t="s">
        <v>318</v>
      </c>
      <c r="Q213" s="651" t="s">
        <v>319</v>
      </c>
      <c r="R213" s="651" t="s">
        <v>320</v>
      </c>
    </row>
    <row r="214" s="651" customFormat="1" ht="19" customHeight="1" spans="1:18">
      <c r="A214" s="651" t="str">
        <f t="shared" si="7"/>
        <v>WM-ATL3萨凡纳组合</v>
      </c>
      <c r="B214" s="651" t="s">
        <v>328</v>
      </c>
      <c r="C214" s="651" t="s">
        <v>312</v>
      </c>
      <c r="D214" s="671" t="s">
        <v>313</v>
      </c>
      <c r="E214" s="661">
        <v>7.3</v>
      </c>
      <c r="F214" s="661">
        <v>1250</v>
      </c>
      <c r="G214" s="661">
        <v>1420</v>
      </c>
      <c r="H214" s="661">
        <v>7.6</v>
      </c>
      <c r="I214" s="661">
        <v>1270</v>
      </c>
      <c r="J214" s="661">
        <v>1470</v>
      </c>
      <c r="K214" s="651" t="s">
        <v>126</v>
      </c>
      <c r="L214" s="661" t="s">
        <v>314</v>
      </c>
      <c r="M214" s="661" t="s">
        <v>315</v>
      </c>
      <c r="N214" s="661" t="s">
        <v>316</v>
      </c>
      <c r="O214" s="661" t="s">
        <v>317</v>
      </c>
      <c r="P214" s="661" t="s">
        <v>318</v>
      </c>
      <c r="Q214" s="651" t="s">
        <v>319</v>
      </c>
      <c r="R214" s="651" t="s">
        <v>320</v>
      </c>
    </row>
    <row r="215" s="651" customFormat="1" ht="19" customHeight="1" spans="1:18">
      <c r="A215" s="651" t="str">
        <f t="shared" si="7"/>
        <v>WM-ATL1萨凡纳组合</v>
      </c>
      <c r="B215" s="651" t="s">
        <v>329</v>
      </c>
      <c r="C215" s="651" t="s">
        <v>312</v>
      </c>
      <c r="D215" s="671" t="s">
        <v>313</v>
      </c>
      <c r="E215" s="661">
        <v>7.3</v>
      </c>
      <c r="F215" s="661">
        <v>1250</v>
      </c>
      <c r="G215" s="661">
        <v>1420</v>
      </c>
      <c r="H215" s="661">
        <v>7.6</v>
      </c>
      <c r="I215" s="661">
        <v>1270</v>
      </c>
      <c r="J215" s="661">
        <v>1470</v>
      </c>
      <c r="K215" s="651" t="s">
        <v>126</v>
      </c>
      <c r="L215" s="661" t="s">
        <v>314</v>
      </c>
      <c r="M215" s="661" t="s">
        <v>315</v>
      </c>
      <c r="N215" s="661" t="s">
        <v>316</v>
      </c>
      <c r="O215" s="661" t="s">
        <v>317</v>
      </c>
      <c r="P215" s="661" t="s">
        <v>318</v>
      </c>
      <c r="Q215" s="651" t="s">
        <v>319</v>
      </c>
      <c r="R215" s="651" t="s">
        <v>320</v>
      </c>
    </row>
    <row r="216" s="651" customFormat="1" ht="19" customHeight="1" spans="1:18">
      <c r="A216" s="651" t="str">
        <f t="shared" si="7"/>
        <v>IUSR萨凡纳组合</v>
      </c>
      <c r="B216" s="651" t="s">
        <v>330</v>
      </c>
      <c r="C216" s="651" t="s">
        <v>312</v>
      </c>
      <c r="D216" s="663" t="s">
        <v>331</v>
      </c>
      <c r="E216" s="661">
        <v>7.4</v>
      </c>
      <c r="F216" s="661">
        <v>1270</v>
      </c>
      <c r="G216" s="661">
        <v>1440</v>
      </c>
      <c r="H216" s="661">
        <v>7.7</v>
      </c>
      <c r="I216" s="661">
        <v>1290</v>
      </c>
      <c r="J216" s="661">
        <v>1490</v>
      </c>
      <c r="K216" s="651" t="s">
        <v>126</v>
      </c>
      <c r="L216" s="661" t="s">
        <v>314</v>
      </c>
      <c r="M216" s="661" t="s">
        <v>315</v>
      </c>
      <c r="N216" s="661" t="s">
        <v>316</v>
      </c>
      <c r="O216" s="661" t="s">
        <v>317</v>
      </c>
      <c r="P216" s="661" t="s">
        <v>318</v>
      </c>
      <c r="Q216" s="651" t="s">
        <v>319</v>
      </c>
      <c r="R216" s="651" t="s">
        <v>320</v>
      </c>
    </row>
    <row r="217" s="651" customFormat="1" ht="19" customHeight="1" spans="1:18">
      <c r="A217" s="651" t="str">
        <f t="shared" si="7"/>
        <v>RYY2萨凡纳组合</v>
      </c>
      <c r="B217" s="651" t="s">
        <v>332</v>
      </c>
      <c r="C217" s="651" t="s">
        <v>312</v>
      </c>
      <c r="D217" s="663" t="s">
        <v>331</v>
      </c>
      <c r="E217" s="661">
        <v>7.4</v>
      </c>
      <c r="F217" s="661">
        <v>1270</v>
      </c>
      <c r="G217" s="661">
        <v>1440</v>
      </c>
      <c r="H217" s="661">
        <v>7.7</v>
      </c>
      <c r="I217" s="661">
        <v>1290</v>
      </c>
      <c r="J217" s="661">
        <v>1490</v>
      </c>
      <c r="K217" s="651" t="s">
        <v>126</v>
      </c>
      <c r="L217" s="661" t="s">
        <v>314</v>
      </c>
      <c r="M217" s="661" t="s">
        <v>315</v>
      </c>
      <c r="N217" s="661" t="s">
        <v>316</v>
      </c>
      <c r="O217" s="661" t="s">
        <v>317</v>
      </c>
      <c r="P217" s="661" t="s">
        <v>318</v>
      </c>
      <c r="Q217" s="651" t="s">
        <v>319</v>
      </c>
      <c r="R217" s="651" t="s">
        <v>320</v>
      </c>
    </row>
    <row r="218" s="651" customFormat="1" ht="19" customHeight="1" spans="1:18">
      <c r="A218" s="651" t="str">
        <f t="shared" si="7"/>
        <v>GOS1萨凡纳组合</v>
      </c>
      <c r="B218" s="651" t="s">
        <v>333</v>
      </c>
      <c r="C218" s="651" t="s">
        <v>312</v>
      </c>
      <c r="D218" s="663" t="s">
        <v>331</v>
      </c>
      <c r="E218" s="661">
        <v>7.4</v>
      </c>
      <c r="F218" s="661">
        <v>1270</v>
      </c>
      <c r="G218" s="661">
        <v>1440</v>
      </c>
      <c r="H218" s="661">
        <v>7.7</v>
      </c>
      <c r="I218" s="661">
        <v>1290</v>
      </c>
      <c r="J218" s="661">
        <v>1490</v>
      </c>
      <c r="K218" s="651" t="s">
        <v>126</v>
      </c>
      <c r="L218" s="661" t="s">
        <v>314</v>
      </c>
      <c r="M218" s="661" t="s">
        <v>315</v>
      </c>
      <c r="N218" s="661" t="s">
        <v>316</v>
      </c>
      <c r="O218" s="661" t="s">
        <v>317</v>
      </c>
      <c r="P218" s="661" t="s">
        <v>318</v>
      </c>
      <c r="Q218" s="651" t="s">
        <v>319</v>
      </c>
      <c r="R218" s="651" t="s">
        <v>320</v>
      </c>
    </row>
    <row r="219" s="651" customFormat="1" ht="19" customHeight="1" spans="1:18">
      <c r="A219" s="651" t="str">
        <f t="shared" si="7"/>
        <v>WM-ATL2萨凡纳组合</v>
      </c>
      <c r="B219" s="651" t="s">
        <v>334</v>
      </c>
      <c r="C219" s="651" t="s">
        <v>312</v>
      </c>
      <c r="D219" s="663" t="s">
        <v>331</v>
      </c>
      <c r="E219" s="661">
        <v>7.4</v>
      </c>
      <c r="F219" s="661">
        <v>1270</v>
      </c>
      <c r="G219" s="661">
        <v>1440</v>
      </c>
      <c r="H219" s="661">
        <v>7.7</v>
      </c>
      <c r="I219" s="661">
        <v>1290</v>
      </c>
      <c r="J219" s="661">
        <v>1490</v>
      </c>
      <c r="K219" s="651" t="s">
        <v>126</v>
      </c>
      <c r="L219" s="661" t="s">
        <v>314</v>
      </c>
      <c r="M219" s="661" t="s">
        <v>315</v>
      </c>
      <c r="N219" s="661" t="s">
        <v>316</v>
      </c>
      <c r="O219" s="661" t="s">
        <v>317</v>
      </c>
      <c r="P219" s="661" t="s">
        <v>318</v>
      </c>
      <c r="Q219" s="651" t="s">
        <v>319</v>
      </c>
      <c r="R219" s="651" t="s">
        <v>320</v>
      </c>
    </row>
    <row r="220" s="651" customFormat="1" ht="19" customHeight="1" spans="1:18">
      <c r="A220" s="651" t="str">
        <f t="shared" si="7"/>
        <v>INC1萨凡纳组合</v>
      </c>
      <c r="B220" s="651" t="s">
        <v>335</v>
      </c>
      <c r="C220" s="651" t="s">
        <v>312</v>
      </c>
      <c r="D220" s="663" t="s">
        <v>331</v>
      </c>
      <c r="E220" s="661">
        <v>7.4</v>
      </c>
      <c r="F220" s="661">
        <v>1270</v>
      </c>
      <c r="G220" s="661">
        <v>1440</v>
      </c>
      <c r="H220" s="661">
        <v>7.7</v>
      </c>
      <c r="I220" s="661">
        <v>1290</v>
      </c>
      <c r="J220" s="661">
        <v>1490</v>
      </c>
      <c r="K220" s="651" t="s">
        <v>126</v>
      </c>
      <c r="L220" s="661" t="s">
        <v>314</v>
      </c>
      <c r="M220" s="661" t="s">
        <v>315</v>
      </c>
      <c r="N220" s="661" t="s">
        <v>316</v>
      </c>
      <c r="O220" s="661" t="s">
        <v>317</v>
      </c>
      <c r="P220" s="661" t="s">
        <v>318</v>
      </c>
      <c r="Q220" s="651" t="s">
        <v>319</v>
      </c>
      <c r="R220" s="651" t="s">
        <v>320</v>
      </c>
    </row>
    <row r="221" s="651" customFormat="1" ht="19" customHeight="1" spans="1:18">
      <c r="A221" s="651" t="str">
        <f t="shared" si="7"/>
        <v>TPA6萨凡纳组合</v>
      </c>
      <c r="B221" s="651" t="s">
        <v>336</v>
      </c>
      <c r="C221" s="651" t="s">
        <v>312</v>
      </c>
      <c r="D221" s="663" t="s">
        <v>337</v>
      </c>
      <c r="E221" s="661">
        <v>7.6</v>
      </c>
      <c r="F221" s="661">
        <v>1300</v>
      </c>
      <c r="G221" s="661">
        <v>1470</v>
      </c>
      <c r="H221" s="661">
        <v>7.8</v>
      </c>
      <c r="I221" s="661">
        <v>1320</v>
      </c>
      <c r="J221" s="661">
        <v>1520</v>
      </c>
      <c r="K221" s="651" t="s">
        <v>126</v>
      </c>
      <c r="L221" s="661" t="s">
        <v>314</v>
      </c>
      <c r="M221" s="661" t="s">
        <v>315</v>
      </c>
      <c r="N221" s="661" t="s">
        <v>316</v>
      </c>
      <c r="O221" s="661" t="s">
        <v>317</v>
      </c>
      <c r="P221" s="661" t="s">
        <v>318</v>
      </c>
      <c r="Q221" s="651" t="s">
        <v>319</v>
      </c>
      <c r="R221" s="651" t="s">
        <v>338</v>
      </c>
    </row>
    <row r="222" s="651" customFormat="1" ht="19" customHeight="1" spans="1:18">
      <c r="A222" s="651" t="str">
        <f t="shared" si="7"/>
        <v>MCO2萨凡纳组合</v>
      </c>
      <c r="B222" s="651" t="s">
        <v>339</v>
      </c>
      <c r="C222" s="651" t="s">
        <v>312</v>
      </c>
      <c r="D222" s="663" t="s">
        <v>337</v>
      </c>
      <c r="E222" s="661">
        <v>7.6</v>
      </c>
      <c r="F222" s="661">
        <v>1300</v>
      </c>
      <c r="G222" s="661">
        <v>1470</v>
      </c>
      <c r="H222" s="661">
        <v>7.8</v>
      </c>
      <c r="I222" s="661">
        <v>1320</v>
      </c>
      <c r="J222" s="661">
        <v>1520</v>
      </c>
      <c r="K222" s="651" t="s">
        <v>126</v>
      </c>
      <c r="L222" s="661" t="s">
        <v>314</v>
      </c>
      <c r="M222" s="661" t="s">
        <v>315</v>
      </c>
      <c r="N222" s="661" t="s">
        <v>316</v>
      </c>
      <c r="O222" s="661" t="s">
        <v>317</v>
      </c>
      <c r="P222" s="661" t="s">
        <v>318</v>
      </c>
      <c r="Q222" s="651" t="s">
        <v>319</v>
      </c>
      <c r="R222" s="651" t="s">
        <v>338</v>
      </c>
    </row>
    <row r="223" s="651" customFormat="1" ht="19" customHeight="1" spans="1:18">
      <c r="A223" s="651" t="str">
        <f t="shared" si="7"/>
        <v>TPA3萨凡纳组合</v>
      </c>
      <c r="B223" s="651" t="s">
        <v>340</v>
      </c>
      <c r="C223" s="651" t="s">
        <v>312</v>
      </c>
      <c r="D223" s="663" t="s">
        <v>337</v>
      </c>
      <c r="E223" s="661">
        <v>7.6</v>
      </c>
      <c r="F223" s="661">
        <v>1300</v>
      </c>
      <c r="G223" s="661">
        <v>1470</v>
      </c>
      <c r="H223" s="661">
        <v>7.8</v>
      </c>
      <c r="I223" s="661">
        <v>1320</v>
      </c>
      <c r="J223" s="661">
        <v>1520</v>
      </c>
      <c r="K223" s="651" t="s">
        <v>126</v>
      </c>
      <c r="L223" s="661" t="s">
        <v>314</v>
      </c>
      <c r="M223" s="661" t="s">
        <v>315</v>
      </c>
      <c r="N223" s="661" t="s">
        <v>316</v>
      </c>
      <c r="O223" s="661" t="s">
        <v>317</v>
      </c>
      <c r="P223" s="661" t="s">
        <v>318</v>
      </c>
      <c r="Q223" s="651" t="s">
        <v>319</v>
      </c>
      <c r="R223" s="651" t="s">
        <v>338</v>
      </c>
    </row>
    <row r="224" s="651" customFormat="1" ht="19" customHeight="1" spans="1:18">
      <c r="A224" s="651" t="str">
        <f t="shared" ref="A221:A257" si="8">B224&amp;C224</f>
        <v>TPA2萨凡纳组合</v>
      </c>
      <c r="B224" s="651" t="s">
        <v>341</v>
      </c>
      <c r="C224" s="651" t="s">
        <v>312</v>
      </c>
      <c r="D224" s="663" t="s">
        <v>337</v>
      </c>
      <c r="E224" s="661">
        <v>7.6</v>
      </c>
      <c r="F224" s="661">
        <v>1300</v>
      </c>
      <c r="G224" s="661">
        <v>1470</v>
      </c>
      <c r="H224" s="661">
        <v>7.8</v>
      </c>
      <c r="I224" s="661">
        <v>1320</v>
      </c>
      <c r="J224" s="661">
        <v>1520</v>
      </c>
      <c r="K224" s="651" t="s">
        <v>126</v>
      </c>
      <c r="L224" s="661" t="s">
        <v>314</v>
      </c>
      <c r="M224" s="661" t="s">
        <v>315</v>
      </c>
      <c r="N224" s="661" t="s">
        <v>316</v>
      </c>
      <c r="O224" s="661" t="s">
        <v>317</v>
      </c>
      <c r="P224" s="661" t="s">
        <v>318</v>
      </c>
      <c r="Q224" s="651" t="s">
        <v>319</v>
      </c>
      <c r="R224" s="651" t="s">
        <v>338</v>
      </c>
    </row>
    <row r="225" s="651" customFormat="1" ht="19" customHeight="1" spans="1:18">
      <c r="A225" s="651" t="str">
        <f t="shared" si="8"/>
        <v>PBI3萨凡纳组合</v>
      </c>
      <c r="B225" s="651" t="s">
        <v>342</v>
      </c>
      <c r="C225" s="651" t="s">
        <v>312</v>
      </c>
      <c r="D225" s="663" t="s">
        <v>337</v>
      </c>
      <c r="E225" s="661">
        <v>7.6</v>
      </c>
      <c r="F225" s="661">
        <v>1300</v>
      </c>
      <c r="G225" s="661">
        <v>1470</v>
      </c>
      <c r="H225" s="661">
        <v>7.8</v>
      </c>
      <c r="I225" s="661">
        <v>1320</v>
      </c>
      <c r="J225" s="661">
        <v>1520</v>
      </c>
      <c r="K225" s="651" t="s">
        <v>126</v>
      </c>
      <c r="L225" s="661" t="s">
        <v>314</v>
      </c>
      <c r="M225" s="661" t="s">
        <v>315</v>
      </c>
      <c r="N225" s="661" t="s">
        <v>316</v>
      </c>
      <c r="O225" s="661" t="s">
        <v>317</v>
      </c>
      <c r="P225" s="661" t="s">
        <v>318</v>
      </c>
      <c r="Q225" s="651" t="s">
        <v>319</v>
      </c>
      <c r="R225" s="651" t="s">
        <v>338</v>
      </c>
    </row>
    <row r="226" s="651" customFormat="1" ht="19" customHeight="1" spans="1:18">
      <c r="A226" s="651" t="str">
        <f t="shared" si="8"/>
        <v>MCO1萨凡纳组合</v>
      </c>
      <c r="B226" s="651" t="s">
        <v>343</v>
      </c>
      <c r="C226" s="651" t="s">
        <v>312</v>
      </c>
      <c r="D226" s="663" t="s">
        <v>337</v>
      </c>
      <c r="E226" s="661">
        <v>7.6</v>
      </c>
      <c r="F226" s="661">
        <v>1300</v>
      </c>
      <c r="G226" s="661">
        <v>1470</v>
      </c>
      <c r="H226" s="661">
        <v>7.8</v>
      </c>
      <c r="I226" s="661">
        <v>1320</v>
      </c>
      <c r="J226" s="661">
        <v>1520</v>
      </c>
      <c r="K226" s="651" t="s">
        <v>126</v>
      </c>
      <c r="L226" s="661" t="s">
        <v>314</v>
      </c>
      <c r="M226" s="661" t="s">
        <v>315</v>
      </c>
      <c r="N226" s="661" t="s">
        <v>316</v>
      </c>
      <c r="O226" s="661" t="s">
        <v>317</v>
      </c>
      <c r="P226" s="661" t="s">
        <v>318</v>
      </c>
      <c r="Q226" s="651" t="s">
        <v>319</v>
      </c>
      <c r="R226" s="651" t="s">
        <v>338</v>
      </c>
    </row>
    <row r="227" s="651" customFormat="1" ht="19" customHeight="1" spans="1:18">
      <c r="A227" s="651" t="str">
        <f t="shared" si="8"/>
        <v>CHA2萨凡纳组合</v>
      </c>
      <c r="B227" s="651" t="s">
        <v>344</v>
      </c>
      <c r="C227" s="651" t="s">
        <v>312</v>
      </c>
      <c r="D227" s="663" t="s">
        <v>337</v>
      </c>
      <c r="E227" s="661">
        <v>7.6</v>
      </c>
      <c r="F227" s="661">
        <v>1300</v>
      </c>
      <c r="G227" s="661">
        <v>1470</v>
      </c>
      <c r="H227" s="661">
        <v>7.8</v>
      </c>
      <c r="I227" s="661">
        <v>1320</v>
      </c>
      <c r="J227" s="661">
        <v>1520</v>
      </c>
      <c r="K227" s="651" t="s">
        <v>126</v>
      </c>
      <c r="L227" s="661" t="s">
        <v>314</v>
      </c>
      <c r="M227" s="661" t="s">
        <v>315</v>
      </c>
      <c r="N227" s="661" t="s">
        <v>316</v>
      </c>
      <c r="O227" s="661" t="s">
        <v>317</v>
      </c>
      <c r="P227" s="661" t="s">
        <v>318</v>
      </c>
      <c r="Q227" s="651" t="s">
        <v>319</v>
      </c>
      <c r="R227" s="651" t="s">
        <v>338</v>
      </c>
    </row>
    <row r="228" s="651" customFormat="1" ht="19" customHeight="1" spans="1:18">
      <c r="A228" s="651" t="str">
        <f t="shared" si="8"/>
        <v>BNA6萨凡纳组合</v>
      </c>
      <c r="B228" s="651" t="s">
        <v>345</v>
      </c>
      <c r="C228" s="651" t="s">
        <v>312</v>
      </c>
      <c r="D228" s="663" t="s">
        <v>337</v>
      </c>
      <c r="E228" s="661">
        <v>7.6</v>
      </c>
      <c r="F228" s="661">
        <v>1300</v>
      </c>
      <c r="G228" s="661">
        <v>1470</v>
      </c>
      <c r="H228" s="661">
        <v>7.8</v>
      </c>
      <c r="I228" s="661">
        <v>1320</v>
      </c>
      <c r="J228" s="661">
        <v>1520</v>
      </c>
      <c r="K228" s="651" t="s">
        <v>126</v>
      </c>
      <c r="L228" s="661" t="s">
        <v>314</v>
      </c>
      <c r="M228" s="661" t="s">
        <v>315</v>
      </c>
      <c r="N228" s="661" t="s">
        <v>316</v>
      </c>
      <c r="O228" s="661" t="s">
        <v>317</v>
      </c>
      <c r="P228" s="661" t="s">
        <v>318</v>
      </c>
      <c r="Q228" s="651" t="s">
        <v>319</v>
      </c>
      <c r="R228" s="651" t="s">
        <v>338</v>
      </c>
    </row>
    <row r="229" s="651" customFormat="1" ht="19" customHeight="1" spans="1:18">
      <c r="A229" s="651" t="str">
        <f t="shared" si="8"/>
        <v>XPB2萨凡纳组合</v>
      </c>
      <c r="B229" s="651" t="s">
        <v>346</v>
      </c>
      <c r="C229" s="651" t="s">
        <v>312</v>
      </c>
      <c r="D229" s="663" t="s">
        <v>337</v>
      </c>
      <c r="E229" s="661">
        <v>7.6</v>
      </c>
      <c r="F229" s="661">
        <v>1300</v>
      </c>
      <c r="G229" s="661">
        <v>1470</v>
      </c>
      <c r="H229" s="661">
        <v>7.8</v>
      </c>
      <c r="I229" s="661">
        <v>1320</v>
      </c>
      <c r="J229" s="661">
        <v>1520</v>
      </c>
      <c r="K229" s="651" t="s">
        <v>126</v>
      </c>
      <c r="L229" s="661" t="s">
        <v>314</v>
      </c>
      <c r="M229" s="661" t="s">
        <v>315</v>
      </c>
      <c r="N229" s="661" t="s">
        <v>316</v>
      </c>
      <c r="O229" s="661" t="s">
        <v>317</v>
      </c>
      <c r="P229" s="661" t="s">
        <v>318</v>
      </c>
      <c r="Q229" s="651" t="s">
        <v>319</v>
      </c>
      <c r="R229" s="651" t="s">
        <v>338</v>
      </c>
    </row>
    <row r="230" s="651" customFormat="1" ht="19" customHeight="1" spans="1:18">
      <c r="A230" s="651" t="str">
        <f t="shared" si="8"/>
        <v>RDU2萨凡纳组合</v>
      </c>
      <c r="B230" s="651" t="s">
        <v>347</v>
      </c>
      <c r="C230" s="651" t="s">
        <v>312</v>
      </c>
      <c r="D230" s="663" t="s">
        <v>337</v>
      </c>
      <c r="E230" s="661">
        <v>7.6</v>
      </c>
      <c r="F230" s="661">
        <v>1300</v>
      </c>
      <c r="G230" s="661">
        <v>1470</v>
      </c>
      <c r="H230" s="661">
        <v>7.8</v>
      </c>
      <c r="I230" s="661">
        <v>1320</v>
      </c>
      <c r="J230" s="661">
        <v>1520</v>
      </c>
      <c r="K230" s="651" t="s">
        <v>126</v>
      </c>
      <c r="L230" s="661" t="s">
        <v>314</v>
      </c>
      <c r="M230" s="661" t="s">
        <v>315</v>
      </c>
      <c r="N230" s="661" t="s">
        <v>316</v>
      </c>
      <c r="O230" s="661" t="s">
        <v>317</v>
      </c>
      <c r="P230" s="661" t="s">
        <v>318</v>
      </c>
      <c r="Q230" s="651" t="s">
        <v>319</v>
      </c>
      <c r="R230" s="651" t="s">
        <v>338</v>
      </c>
    </row>
    <row r="231" s="651" customFormat="1" ht="19" customHeight="1" spans="1:18">
      <c r="A231" s="651" t="str">
        <f t="shared" si="8"/>
        <v>WM-MCO1萨凡纳组合</v>
      </c>
      <c r="B231" s="651" t="s">
        <v>348</v>
      </c>
      <c r="C231" s="651" t="s">
        <v>312</v>
      </c>
      <c r="D231" s="663" t="s">
        <v>337</v>
      </c>
      <c r="E231" s="661">
        <v>7.6</v>
      </c>
      <c r="F231" s="661">
        <v>1300</v>
      </c>
      <c r="G231" s="661">
        <v>1470</v>
      </c>
      <c r="H231" s="661">
        <v>7.8</v>
      </c>
      <c r="I231" s="661">
        <v>1320</v>
      </c>
      <c r="J231" s="661">
        <v>1520</v>
      </c>
      <c r="K231" s="651" t="s">
        <v>126</v>
      </c>
      <c r="L231" s="661" t="s">
        <v>314</v>
      </c>
      <c r="M231" s="661" t="s">
        <v>315</v>
      </c>
      <c r="N231" s="661" t="s">
        <v>316</v>
      </c>
      <c r="O231" s="661" t="s">
        <v>317</v>
      </c>
      <c r="P231" s="661" t="s">
        <v>318</v>
      </c>
      <c r="Q231" s="651" t="s">
        <v>319</v>
      </c>
      <c r="R231" s="651" t="s">
        <v>338</v>
      </c>
    </row>
    <row r="232" s="651" customFormat="1" ht="19" customHeight="1" spans="1:18">
      <c r="A232" s="651" t="str">
        <f t="shared" si="8"/>
        <v>PBI2萨凡纳组合</v>
      </c>
      <c r="B232" s="651" t="s">
        <v>349</v>
      </c>
      <c r="C232" s="651" t="s">
        <v>312</v>
      </c>
      <c r="D232" s="663" t="s">
        <v>350</v>
      </c>
      <c r="E232" s="661">
        <v>7.9</v>
      </c>
      <c r="F232" s="661">
        <v>1360</v>
      </c>
      <c r="G232" s="661">
        <v>1530</v>
      </c>
      <c r="H232" s="661">
        <v>8.1</v>
      </c>
      <c r="I232" s="661">
        <v>1380</v>
      </c>
      <c r="J232" s="661">
        <v>1580</v>
      </c>
      <c r="K232" s="651" t="s">
        <v>126</v>
      </c>
      <c r="L232" s="661" t="s">
        <v>314</v>
      </c>
      <c r="M232" s="661" t="s">
        <v>315</v>
      </c>
      <c r="N232" s="661" t="s">
        <v>316</v>
      </c>
      <c r="O232" s="661" t="s">
        <v>317</v>
      </c>
      <c r="P232" s="661" t="s">
        <v>318</v>
      </c>
      <c r="Q232" s="651" t="s">
        <v>319</v>
      </c>
      <c r="R232" s="651" t="s">
        <v>338</v>
      </c>
    </row>
    <row r="233" s="651" customFormat="1" ht="19" customHeight="1" spans="1:18">
      <c r="A233" s="651" t="str">
        <f t="shared" si="8"/>
        <v>HSV1萨凡纳组合</v>
      </c>
      <c r="B233" s="651" t="s">
        <v>351</v>
      </c>
      <c r="C233" s="651" t="s">
        <v>312</v>
      </c>
      <c r="D233" s="663" t="s">
        <v>350</v>
      </c>
      <c r="E233" s="661">
        <v>7.9</v>
      </c>
      <c r="F233" s="661">
        <v>1360</v>
      </c>
      <c r="G233" s="661">
        <v>1530</v>
      </c>
      <c r="H233" s="661">
        <v>8.1</v>
      </c>
      <c r="I233" s="661">
        <v>1380</v>
      </c>
      <c r="J233" s="661">
        <v>1580</v>
      </c>
      <c r="K233" s="651" t="s">
        <v>126</v>
      </c>
      <c r="L233" s="661" t="s">
        <v>314</v>
      </c>
      <c r="M233" s="661" t="s">
        <v>315</v>
      </c>
      <c r="N233" s="661" t="s">
        <v>316</v>
      </c>
      <c r="O233" s="661" t="s">
        <v>317</v>
      </c>
      <c r="P233" s="661" t="s">
        <v>318</v>
      </c>
      <c r="Q233" s="651" t="s">
        <v>319</v>
      </c>
      <c r="R233" s="651" t="s">
        <v>338</v>
      </c>
    </row>
    <row r="234" s="651" customFormat="1" ht="19" customHeight="1" spans="1:18">
      <c r="A234" s="651" t="str">
        <f t="shared" si="8"/>
        <v>HSV2萨凡纳组合</v>
      </c>
      <c r="B234" s="651" t="s">
        <v>352</v>
      </c>
      <c r="C234" s="651" t="s">
        <v>312</v>
      </c>
      <c r="D234" s="663" t="s">
        <v>350</v>
      </c>
      <c r="E234" s="661">
        <v>7.9</v>
      </c>
      <c r="F234" s="661">
        <v>1360</v>
      </c>
      <c r="G234" s="661">
        <v>1530</v>
      </c>
      <c r="H234" s="661">
        <v>8.1</v>
      </c>
      <c r="I234" s="661">
        <v>1380</v>
      </c>
      <c r="J234" s="661">
        <v>1580</v>
      </c>
      <c r="K234" s="651" t="s">
        <v>126</v>
      </c>
      <c r="L234" s="661" t="s">
        <v>314</v>
      </c>
      <c r="M234" s="661" t="s">
        <v>315</v>
      </c>
      <c r="N234" s="661" t="s">
        <v>316</v>
      </c>
      <c r="O234" s="661" t="s">
        <v>317</v>
      </c>
      <c r="P234" s="661" t="s">
        <v>318</v>
      </c>
      <c r="Q234" s="651" t="s">
        <v>319</v>
      </c>
      <c r="R234" s="651" t="s">
        <v>338</v>
      </c>
    </row>
    <row r="235" s="651" customFormat="1" ht="19" customHeight="1" spans="1:18">
      <c r="A235" s="651" t="str">
        <f t="shared" si="8"/>
        <v>BNA2萨凡纳组合</v>
      </c>
      <c r="B235" s="651" t="s">
        <v>353</v>
      </c>
      <c r="C235" s="651" t="s">
        <v>312</v>
      </c>
      <c r="D235" s="663" t="s">
        <v>350</v>
      </c>
      <c r="E235" s="661">
        <v>7.9</v>
      </c>
      <c r="F235" s="661">
        <v>1360</v>
      </c>
      <c r="G235" s="661">
        <v>1530</v>
      </c>
      <c r="H235" s="661">
        <v>8.1</v>
      </c>
      <c r="I235" s="661">
        <v>1380</v>
      </c>
      <c r="J235" s="661">
        <v>1580</v>
      </c>
      <c r="K235" s="651" t="s">
        <v>126</v>
      </c>
      <c r="L235" s="661" t="s">
        <v>314</v>
      </c>
      <c r="M235" s="661" t="s">
        <v>315</v>
      </c>
      <c r="N235" s="661" t="s">
        <v>316</v>
      </c>
      <c r="O235" s="661" t="s">
        <v>317</v>
      </c>
      <c r="P235" s="661" t="s">
        <v>318</v>
      </c>
      <c r="Q235" s="651" t="s">
        <v>319</v>
      </c>
      <c r="R235" s="651" t="s">
        <v>338</v>
      </c>
    </row>
    <row r="236" s="651" customFormat="1" ht="18" customHeight="1" spans="1:18">
      <c r="A236" s="651" t="str">
        <f t="shared" si="8"/>
        <v>
MEM8萨凡纳组合</v>
      </c>
      <c r="B236" s="651" t="s">
        <v>354</v>
      </c>
      <c r="C236" s="651" t="s">
        <v>312</v>
      </c>
      <c r="D236" s="663" t="s">
        <v>350</v>
      </c>
      <c r="E236" s="661">
        <v>7.9</v>
      </c>
      <c r="F236" s="661">
        <v>1360</v>
      </c>
      <c r="G236" s="661">
        <v>1530</v>
      </c>
      <c r="H236" s="661">
        <v>8.1</v>
      </c>
      <c r="I236" s="661">
        <v>1380</v>
      </c>
      <c r="J236" s="661">
        <v>1580</v>
      </c>
      <c r="K236" s="651" t="s">
        <v>126</v>
      </c>
      <c r="L236" s="661" t="s">
        <v>314</v>
      </c>
      <c r="M236" s="661" t="s">
        <v>315</v>
      </c>
      <c r="N236" s="661" t="s">
        <v>316</v>
      </c>
      <c r="O236" s="661" t="s">
        <v>317</v>
      </c>
      <c r="P236" s="661" t="s">
        <v>318</v>
      </c>
      <c r="Q236" s="651" t="s">
        <v>319</v>
      </c>
      <c r="R236" s="651" t="s">
        <v>338</v>
      </c>
    </row>
    <row r="237" s="651" customFormat="1" ht="18" customHeight="1" spans="1:18">
      <c r="A237" s="651" t="str">
        <f t="shared" si="8"/>
        <v>IMS1萨凡纳组合</v>
      </c>
      <c r="B237" s="651" t="s">
        <v>355</v>
      </c>
      <c r="C237" s="651" t="s">
        <v>312</v>
      </c>
      <c r="D237" s="663" t="s">
        <v>350</v>
      </c>
      <c r="E237" s="661">
        <v>7.9</v>
      </c>
      <c r="F237" s="661">
        <v>1360</v>
      </c>
      <c r="G237" s="661">
        <v>1530</v>
      </c>
      <c r="H237" s="661">
        <v>8.1</v>
      </c>
      <c r="I237" s="661">
        <v>1380</v>
      </c>
      <c r="J237" s="661">
        <v>1580</v>
      </c>
      <c r="K237" s="651" t="s">
        <v>126</v>
      </c>
      <c r="L237" s="661" t="s">
        <v>314</v>
      </c>
      <c r="M237" s="661" t="s">
        <v>315</v>
      </c>
      <c r="N237" s="661" t="s">
        <v>316</v>
      </c>
      <c r="O237" s="661" t="s">
        <v>317</v>
      </c>
      <c r="P237" s="661" t="s">
        <v>318</v>
      </c>
      <c r="Q237" s="651" t="s">
        <v>319</v>
      </c>
      <c r="R237" s="651" t="s">
        <v>338</v>
      </c>
    </row>
    <row r="238" s="651" customFormat="1" ht="18" customHeight="1" spans="1:18">
      <c r="A238" s="651" t="str">
        <f t="shared" si="8"/>
        <v>XMI3
萨凡纳组合</v>
      </c>
      <c r="B238" s="651" t="s">
        <v>356</v>
      </c>
      <c r="C238" s="651" t="s">
        <v>312</v>
      </c>
      <c r="D238" s="663" t="s">
        <v>350</v>
      </c>
      <c r="E238" s="661">
        <v>7.9</v>
      </c>
      <c r="F238" s="661">
        <v>1360</v>
      </c>
      <c r="G238" s="661">
        <v>1530</v>
      </c>
      <c r="H238" s="661">
        <v>8.1</v>
      </c>
      <c r="I238" s="661">
        <v>1380</v>
      </c>
      <c r="J238" s="661">
        <v>1580</v>
      </c>
      <c r="K238" s="651" t="s">
        <v>126</v>
      </c>
      <c r="L238" s="661" t="s">
        <v>314</v>
      </c>
      <c r="M238" s="661" t="s">
        <v>315</v>
      </c>
      <c r="N238" s="661" t="s">
        <v>316</v>
      </c>
      <c r="O238" s="661" t="s">
        <v>317</v>
      </c>
      <c r="P238" s="661" t="s">
        <v>318</v>
      </c>
      <c r="Q238" s="651" t="s">
        <v>319</v>
      </c>
      <c r="R238" s="651" t="s">
        <v>338</v>
      </c>
    </row>
    <row r="239" s="651" customFormat="1" ht="18" customHeight="1" spans="1:18">
      <c r="A239" s="651" t="str">
        <f t="shared" si="8"/>
        <v>WM-BNA1S萨凡纳组合</v>
      </c>
      <c r="B239" s="651" t="s">
        <v>357</v>
      </c>
      <c r="C239" s="651" t="s">
        <v>312</v>
      </c>
      <c r="D239" s="663" t="s">
        <v>350</v>
      </c>
      <c r="E239" s="661">
        <v>7.9</v>
      </c>
      <c r="F239" s="661">
        <v>1360</v>
      </c>
      <c r="G239" s="661">
        <v>1530</v>
      </c>
      <c r="H239" s="661">
        <v>8.1</v>
      </c>
      <c r="I239" s="661">
        <v>1380</v>
      </c>
      <c r="J239" s="661">
        <v>1580</v>
      </c>
      <c r="K239" s="651" t="s">
        <v>126</v>
      </c>
      <c r="L239" s="661" t="s">
        <v>314</v>
      </c>
      <c r="M239" s="661" t="s">
        <v>315</v>
      </c>
      <c r="N239" s="661" t="s">
        <v>316</v>
      </c>
      <c r="O239" s="661" t="s">
        <v>317</v>
      </c>
      <c r="P239" s="661" t="s">
        <v>318</v>
      </c>
      <c r="Q239" s="651" t="s">
        <v>319</v>
      </c>
      <c r="R239" s="651" t="s">
        <v>338</v>
      </c>
    </row>
    <row r="240" s="651" customFormat="1" ht="18" customHeight="1" spans="1:18">
      <c r="A240" s="651" t="str">
        <f t="shared" si="8"/>
        <v>HOU8休斯顿组合</v>
      </c>
      <c r="B240" s="651" t="s">
        <v>358</v>
      </c>
      <c r="C240" s="651" t="s">
        <v>359</v>
      </c>
      <c r="D240" s="660" t="s">
        <v>360</v>
      </c>
      <c r="E240" s="672">
        <v>7</v>
      </c>
      <c r="F240" s="672">
        <v>1190</v>
      </c>
      <c r="G240" s="672">
        <v>1360</v>
      </c>
      <c r="H240" s="672">
        <v>7.2</v>
      </c>
      <c r="I240" s="672">
        <v>1230</v>
      </c>
      <c r="J240" s="672">
        <v>1400</v>
      </c>
      <c r="K240" s="651" t="s">
        <v>126</v>
      </c>
      <c r="L240" s="672" t="s">
        <v>361</v>
      </c>
      <c r="M240" s="672" t="s">
        <v>362</v>
      </c>
      <c r="N240" s="661" t="s">
        <v>363</v>
      </c>
      <c r="O240" s="661" t="s">
        <v>364</v>
      </c>
      <c r="P240" s="661" t="s">
        <v>365</v>
      </c>
      <c r="Q240" s="651" t="s">
        <v>366</v>
      </c>
      <c r="R240" s="651" t="s">
        <v>271</v>
      </c>
    </row>
    <row r="241" s="651" customFormat="1" ht="18" customHeight="1" spans="1:18">
      <c r="A241" s="651" t="str">
        <f t="shared" si="8"/>
        <v>IAH3休斯顿组合</v>
      </c>
      <c r="B241" s="651" t="s">
        <v>204</v>
      </c>
      <c r="C241" s="651" t="s">
        <v>359</v>
      </c>
      <c r="D241" s="660" t="s">
        <v>360</v>
      </c>
      <c r="E241" s="672">
        <v>7</v>
      </c>
      <c r="F241" s="672">
        <v>1190</v>
      </c>
      <c r="G241" s="672">
        <v>1360</v>
      </c>
      <c r="H241" s="672">
        <v>7.2</v>
      </c>
      <c r="I241" s="672">
        <v>1230</v>
      </c>
      <c r="J241" s="672">
        <v>1400</v>
      </c>
      <c r="K241" s="651" t="s">
        <v>126</v>
      </c>
      <c r="L241" s="672" t="s">
        <v>361</v>
      </c>
      <c r="M241" s="672" t="s">
        <v>362</v>
      </c>
      <c r="N241" s="661" t="s">
        <v>363</v>
      </c>
      <c r="O241" s="661" t="s">
        <v>364</v>
      </c>
      <c r="P241" s="661" t="s">
        <v>365</v>
      </c>
      <c r="Q241" s="651" t="s">
        <v>366</v>
      </c>
      <c r="R241" s="651" t="s">
        <v>271</v>
      </c>
    </row>
    <row r="242" s="651" customFormat="1" ht="18" customHeight="1" spans="1:18">
      <c r="A242" s="651" t="str">
        <f t="shared" si="8"/>
        <v>FTW1休斯顿组合</v>
      </c>
      <c r="B242" s="651" t="s">
        <v>199</v>
      </c>
      <c r="C242" s="651" t="s">
        <v>359</v>
      </c>
      <c r="D242" s="660" t="s">
        <v>367</v>
      </c>
      <c r="E242" s="672">
        <v>7.5</v>
      </c>
      <c r="F242" s="672">
        <v>1280</v>
      </c>
      <c r="G242" s="672">
        <v>1450</v>
      </c>
      <c r="H242" s="672">
        <v>7.7</v>
      </c>
      <c r="I242" s="672">
        <v>1320</v>
      </c>
      <c r="J242" s="672">
        <v>1490</v>
      </c>
      <c r="K242" s="651" t="s">
        <v>126</v>
      </c>
      <c r="L242" s="672" t="s">
        <v>361</v>
      </c>
      <c r="M242" s="672" t="s">
        <v>362</v>
      </c>
      <c r="N242" s="661" t="s">
        <v>363</v>
      </c>
      <c r="O242" s="661" t="s">
        <v>364</v>
      </c>
      <c r="P242" s="661" t="s">
        <v>365</v>
      </c>
      <c r="Q242" s="651" t="s">
        <v>366</v>
      </c>
      <c r="R242" s="651" t="s">
        <v>271</v>
      </c>
    </row>
    <row r="243" s="651" customFormat="1" ht="18" customHeight="1" spans="1:18">
      <c r="A243" s="651" t="str">
        <f t="shared" si="8"/>
        <v>FTW5休斯顿组合</v>
      </c>
      <c r="B243" s="651" t="s">
        <v>202</v>
      </c>
      <c r="C243" s="651" t="s">
        <v>359</v>
      </c>
      <c r="D243" s="660" t="s">
        <v>367</v>
      </c>
      <c r="E243" s="672">
        <v>7.5</v>
      </c>
      <c r="F243" s="672">
        <v>1280</v>
      </c>
      <c r="G243" s="672">
        <v>1450</v>
      </c>
      <c r="H243" s="672">
        <v>7.7</v>
      </c>
      <c r="I243" s="672">
        <v>1320</v>
      </c>
      <c r="J243" s="672">
        <v>1490</v>
      </c>
      <c r="K243" s="651" t="s">
        <v>126</v>
      </c>
      <c r="L243" s="672" t="s">
        <v>361</v>
      </c>
      <c r="M243" s="672" t="s">
        <v>362</v>
      </c>
      <c r="N243" s="661" t="s">
        <v>363</v>
      </c>
      <c r="O243" s="661" t="s">
        <v>364</v>
      </c>
      <c r="P243" s="661" t="s">
        <v>365</v>
      </c>
      <c r="Q243" s="651" t="s">
        <v>366</v>
      </c>
      <c r="R243" s="651" t="s">
        <v>271</v>
      </c>
    </row>
    <row r="244" s="651" customFormat="1" ht="18" customHeight="1" spans="1:18">
      <c r="A244" s="651" t="str">
        <f t="shared" si="8"/>
        <v>SAT1休斯顿组合</v>
      </c>
      <c r="B244" s="651" t="s">
        <v>368</v>
      </c>
      <c r="C244" s="651" t="s">
        <v>359</v>
      </c>
      <c r="D244" s="660" t="s">
        <v>367</v>
      </c>
      <c r="E244" s="672">
        <v>7.5</v>
      </c>
      <c r="F244" s="672">
        <v>1280</v>
      </c>
      <c r="G244" s="672">
        <v>1450</v>
      </c>
      <c r="H244" s="672">
        <v>7.7</v>
      </c>
      <c r="I244" s="672">
        <v>1320</v>
      </c>
      <c r="J244" s="672">
        <v>1490</v>
      </c>
      <c r="K244" s="651" t="s">
        <v>126</v>
      </c>
      <c r="L244" s="672" t="s">
        <v>361</v>
      </c>
      <c r="M244" s="672" t="s">
        <v>362</v>
      </c>
      <c r="N244" s="661" t="s">
        <v>363</v>
      </c>
      <c r="O244" s="661" t="s">
        <v>364</v>
      </c>
      <c r="P244" s="661" t="s">
        <v>365</v>
      </c>
      <c r="Q244" s="651" t="s">
        <v>366</v>
      </c>
      <c r="R244" s="651" t="s">
        <v>271</v>
      </c>
    </row>
    <row r="245" s="651" customFormat="1" ht="18" customHeight="1" spans="1:18">
      <c r="A245" s="651" t="str">
        <f t="shared" si="8"/>
        <v>FTW2休斯顿组合</v>
      </c>
      <c r="B245" s="651" t="s">
        <v>369</v>
      </c>
      <c r="C245" s="651" t="s">
        <v>359</v>
      </c>
      <c r="D245" s="660" t="s">
        <v>367</v>
      </c>
      <c r="E245" s="672">
        <v>7.5</v>
      </c>
      <c r="F245" s="672">
        <v>1280</v>
      </c>
      <c r="G245" s="672">
        <v>1450</v>
      </c>
      <c r="H245" s="672">
        <v>7.7</v>
      </c>
      <c r="I245" s="672">
        <v>1320</v>
      </c>
      <c r="J245" s="672">
        <v>1490</v>
      </c>
      <c r="K245" s="651" t="s">
        <v>126</v>
      </c>
      <c r="L245" s="672" t="s">
        <v>361</v>
      </c>
      <c r="M245" s="672" t="s">
        <v>362</v>
      </c>
      <c r="N245" s="661" t="s">
        <v>363</v>
      </c>
      <c r="O245" s="661" t="s">
        <v>364</v>
      </c>
      <c r="P245" s="661" t="s">
        <v>365</v>
      </c>
      <c r="Q245" s="651" t="s">
        <v>366</v>
      </c>
      <c r="R245" s="651" t="s">
        <v>271</v>
      </c>
    </row>
    <row r="246" s="651" customFormat="1" ht="18" customHeight="1" spans="1:18">
      <c r="A246" s="651" t="str">
        <f t="shared" si="8"/>
        <v>IUSF休斯顿组合</v>
      </c>
      <c r="B246" s="651" t="s">
        <v>370</v>
      </c>
      <c r="C246" s="651" t="s">
        <v>359</v>
      </c>
      <c r="D246" s="660" t="s">
        <v>367</v>
      </c>
      <c r="E246" s="672">
        <v>7.5</v>
      </c>
      <c r="F246" s="672">
        <v>1280</v>
      </c>
      <c r="G246" s="672">
        <v>1450</v>
      </c>
      <c r="H246" s="672">
        <v>7.7</v>
      </c>
      <c r="I246" s="672">
        <v>1320</v>
      </c>
      <c r="J246" s="672">
        <v>1490</v>
      </c>
      <c r="K246" s="651" t="s">
        <v>126</v>
      </c>
      <c r="L246" s="672" t="s">
        <v>361</v>
      </c>
      <c r="M246" s="672" t="s">
        <v>362</v>
      </c>
      <c r="N246" s="661" t="s">
        <v>363</v>
      </c>
      <c r="O246" s="661" t="s">
        <v>364</v>
      </c>
      <c r="P246" s="661" t="s">
        <v>365</v>
      </c>
      <c r="Q246" s="651" t="s">
        <v>366</v>
      </c>
      <c r="R246" s="651" t="s">
        <v>271</v>
      </c>
    </row>
    <row r="247" s="651" customFormat="1" ht="18" customHeight="1" spans="1:18">
      <c r="A247" s="651" t="str">
        <f t="shared" si="8"/>
        <v>DFW6休斯顿组合</v>
      </c>
      <c r="B247" s="651" t="s">
        <v>371</v>
      </c>
      <c r="C247" s="651" t="s">
        <v>359</v>
      </c>
      <c r="D247" s="660" t="s">
        <v>367</v>
      </c>
      <c r="E247" s="672">
        <v>7.5</v>
      </c>
      <c r="F247" s="672">
        <v>1280</v>
      </c>
      <c r="G247" s="672">
        <v>1450</v>
      </c>
      <c r="H247" s="672">
        <v>7.7</v>
      </c>
      <c r="I247" s="672">
        <v>1320</v>
      </c>
      <c r="J247" s="672">
        <v>1490</v>
      </c>
      <c r="K247" s="651" t="s">
        <v>126</v>
      </c>
      <c r="L247" s="672" t="s">
        <v>361</v>
      </c>
      <c r="M247" s="672" t="s">
        <v>362</v>
      </c>
      <c r="N247" s="661" t="s">
        <v>363</v>
      </c>
      <c r="O247" s="661" t="s">
        <v>364</v>
      </c>
      <c r="P247" s="661" t="s">
        <v>365</v>
      </c>
      <c r="Q247" s="651" t="s">
        <v>366</v>
      </c>
      <c r="R247" s="651" t="s">
        <v>271</v>
      </c>
    </row>
    <row r="248" s="651" customFormat="1" ht="18" customHeight="1" spans="1:18">
      <c r="A248" s="651" t="str">
        <f t="shared" si="8"/>
        <v>DAL3休斯顿组合</v>
      </c>
      <c r="B248" s="651" t="s">
        <v>372</v>
      </c>
      <c r="C248" s="651" t="s">
        <v>359</v>
      </c>
      <c r="D248" s="660" t="s">
        <v>367</v>
      </c>
      <c r="E248" s="672">
        <v>7.5</v>
      </c>
      <c r="F248" s="672">
        <v>1280</v>
      </c>
      <c r="G248" s="672">
        <v>1450</v>
      </c>
      <c r="H248" s="672">
        <v>7.7</v>
      </c>
      <c r="I248" s="672">
        <v>1320</v>
      </c>
      <c r="J248" s="672">
        <v>1490</v>
      </c>
      <c r="K248" s="651" t="s">
        <v>126</v>
      </c>
      <c r="L248" s="672" t="s">
        <v>361</v>
      </c>
      <c r="M248" s="672" t="s">
        <v>362</v>
      </c>
      <c r="N248" s="661" t="s">
        <v>363</v>
      </c>
      <c r="O248" s="661" t="s">
        <v>364</v>
      </c>
      <c r="P248" s="661" t="s">
        <v>365</v>
      </c>
      <c r="Q248" s="651" t="s">
        <v>366</v>
      </c>
      <c r="R248" s="651" t="s">
        <v>271</v>
      </c>
    </row>
    <row r="249" s="651" customFormat="1" ht="18" customHeight="1" spans="1:18">
      <c r="A249" s="651" t="str">
        <f t="shared" si="8"/>
        <v>SAT4休斯顿组合</v>
      </c>
      <c r="B249" s="651" t="s">
        <v>203</v>
      </c>
      <c r="C249" s="651" t="s">
        <v>359</v>
      </c>
      <c r="D249" s="660" t="s">
        <v>367</v>
      </c>
      <c r="E249" s="672">
        <v>7.5</v>
      </c>
      <c r="F249" s="672">
        <v>1280</v>
      </c>
      <c r="G249" s="672">
        <v>1450</v>
      </c>
      <c r="H249" s="672">
        <v>7.7</v>
      </c>
      <c r="I249" s="672">
        <v>1320</v>
      </c>
      <c r="J249" s="672">
        <v>1490</v>
      </c>
      <c r="K249" s="651" t="s">
        <v>126</v>
      </c>
      <c r="L249" s="672" t="s">
        <v>361</v>
      </c>
      <c r="M249" s="672" t="s">
        <v>362</v>
      </c>
      <c r="N249" s="661" t="s">
        <v>363</v>
      </c>
      <c r="O249" s="661" t="s">
        <v>364</v>
      </c>
      <c r="P249" s="661" t="s">
        <v>365</v>
      </c>
      <c r="Q249" s="651" t="s">
        <v>366</v>
      </c>
      <c r="R249" s="651" t="s">
        <v>271</v>
      </c>
    </row>
    <row r="250" s="651" customFormat="1" ht="18" customHeight="1" spans="1:18">
      <c r="A250" s="651" t="str">
        <f t="shared" si="8"/>
        <v>IUTH休斯顿组合</v>
      </c>
      <c r="B250" s="651" t="s">
        <v>373</v>
      </c>
      <c r="C250" s="651" t="s">
        <v>359</v>
      </c>
      <c r="D250" s="660" t="s">
        <v>367</v>
      </c>
      <c r="E250" s="672">
        <v>7.5</v>
      </c>
      <c r="F250" s="672">
        <v>1280</v>
      </c>
      <c r="G250" s="672">
        <v>1450</v>
      </c>
      <c r="H250" s="672">
        <v>7.7</v>
      </c>
      <c r="I250" s="672">
        <v>1320</v>
      </c>
      <c r="J250" s="672">
        <v>1490</v>
      </c>
      <c r="K250" s="651" t="s">
        <v>126</v>
      </c>
      <c r="L250" s="672" t="s">
        <v>361</v>
      </c>
      <c r="M250" s="672" t="s">
        <v>362</v>
      </c>
      <c r="N250" s="661" t="s">
        <v>363</v>
      </c>
      <c r="O250" s="661" t="s">
        <v>364</v>
      </c>
      <c r="P250" s="661" t="s">
        <v>365</v>
      </c>
      <c r="Q250" s="651" t="s">
        <v>366</v>
      </c>
      <c r="R250" s="651" t="s">
        <v>271</v>
      </c>
    </row>
    <row r="251" s="651" customFormat="1" ht="19" spans="1:18">
      <c r="A251" s="651" t="str">
        <f t="shared" si="8"/>
        <v>MEM1休斯顿组合</v>
      </c>
      <c r="B251" s="651" t="s">
        <v>207</v>
      </c>
      <c r="C251" s="651" t="s">
        <v>359</v>
      </c>
      <c r="D251" s="663" t="s">
        <v>374</v>
      </c>
      <c r="E251" s="672">
        <v>8.1</v>
      </c>
      <c r="F251" s="672">
        <v>1400</v>
      </c>
      <c r="G251" s="672">
        <v>1570</v>
      </c>
      <c r="H251" s="672">
        <v>8.3</v>
      </c>
      <c r="I251" s="672">
        <v>1440</v>
      </c>
      <c r="J251" s="672">
        <v>1610</v>
      </c>
      <c r="K251" s="651" t="s">
        <v>126</v>
      </c>
      <c r="L251" s="672" t="s">
        <v>361</v>
      </c>
      <c r="M251" s="672" t="s">
        <v>362</v>
      </c>
      <c r="N251" s="661" t="s">
        <v>363</v>
      </c>
      <c r="O251" s="661" t="s">
        <v>364</v>
      </c>
      <c r="P251" s="661" t="s">
        <v>365</v>
      </c>
      <c r="Q251" s="651" t="s">
        <v>366</v>
      </c>
      <c r="R251" s="651" t="s">
        <v>375</v>
      </c>
    </row>
    <row r="252" s="651" customFormat="1" ht="19" spans="1:18">
      <c r="A252" s="651" t="str">
        <f t="shared" si="8"/>
        <v>LFT1休斯顿组合</v>
      </c>
      <c r="B252" s="651" t="s">
        <v>376</v>
      </c>
      <c r="C252" s="651" t="s">
        <v>359</v>
      </c>
      <c r="D252" s="663" t="s">
        <v>374</v>
      </c>
      <c r="E252" s="672">
        <v>8.1</v>
      </c>
      <c r="F252" s="672">
        <v>1400</v>
      </c>
      <c r="G252" s="672">
        <v>1570</v>
      </c>
      <c r="H252" s="672">
        <v>8.3</v>
      </c>
      <c r="I252" s="672">
        <v>1440</v>
      </c>
      <c r="J252" s="672">
        <v>1610</v>
      </c>
      <c r="K252" s="651" t="s">
        <v>126</v>
      </c>
      <c r="L252" s="672" t="s">
        <v>361</v>
      </c>
      <c r="M252" s="672" t="s">
        <v>362</v>
      </c>
      <c r="N252" s="661" t="s">
        <v>363</v>
      </c>
      <c r="O252" s="661" t="s">
        <v>364</v>
      </c>
      <c r="P252" s="661" t="s">
        <v>365</v>
      </c>
      <c r="Q252" s="651" t="s">
        <v>366</v>
      </c>
      <c r="R252" s="651" t="s">
        <v>375</v>
      </c>
    </row>
    <row r="253" s="651" customFormat="1" ht="19" spans="1:18">
      <c r="A253" s="651" t="str">
        <f t="shared" si="8"/>
        <v>OKC2休斯顿组合</v>
      </c>
      <c r="B253" s="651" t="s">
        <v>377</v>
      </c>
      <c r="C253" s="651" t="s">
        <v>359</v>
      </c>
      <c r="D253" s="663" t="s">
        <v>374</v>
      </c>
      <c r="E253" s="672">
        <v>8.1</v>
      </c>
      <c r="F253" s="672">
        <v>1400</v>
      </c>
      <c r="G253" s="672">
        <v>1570</v>
      </c>
      <c r="H253" s="672">
        <v>8.3</v>
      </c>
      <c r="I253" s="672">
        <v>1440</v>
      </c>
      <c r="J253" s="672">
        <v>1610</v>
      </c>
      <c r="K253" s="651" t="s">
        <v>126</v>
      </c>
      <c r="L253" s="672" t="s">
        <v>361</v>
      </c>
      <c r="M253" s="672" t="s">
        <v>362</v>
      </c>
      <c r="N253" s="661" t="s">
        <v>363</v>
      </c>
      <c r="O253" s="661" t="s">
        <v>364</v>
      </c>
      <c r="P253" s="661" t="s">
        <v>365</v>
      </c>
      <c r="Q253" s="651" t="s">
        <v>366</v>
      </c>
      <c r="R253" s="651" t="s">
        <v>375</v>
      </c>
    </row>
    <row r="254" s="651" customFormat="1" ht="19" spans="1:18">
      <c r="A254" s="651" t="str">
        <f t="shared" si="8"/>
        <v>LIT2休斯顿组合</v>
      </c>
      <c r="B254" s="651" t="s">
        <v>378</v>
      </c>
      <c r="C254" s="651" t="s">
        <v>359</v>
      </c>
      <c r="D254" s="663" t="s">
        <v>374</v>
      </c>
      <c r="E254" s="672">
        <v>8.1</v>
      </c>
      <c r="F254" s="672">
        <v>1400</v>
      </c>
      <c r="G254" s="672">
        <v>1570</v>
      </c>
      <c r="H254" s="672">
        <v>8.3</v>
      </c>
      <c r="I254" s="672">
        <v>1440</v>
      </c>
      <c r="J254" s="672">
        <v>1610</v>
      </c>
      <c r="K254" s="651" t="s">
        <v>126</v>
      </c>
      <c r="L254" s="672" t="s">
        <v>361</v>
      </c>
      <c r="M254" s="672" t="s">
        <v>362</v>
      </c>
      <c r="N254" s="661" t="s">
        <v>363</v>
      </c>
      <c r="O254" s="661" t="s">
        <v>364</v>
      </c>
      <c r="P254" s="661" t="s">
        <v>365</v>
      </c>
      <c r="Q254" s="651" t="s">
        <v>366</v>
      </c>
      <c r="R254" s="651" t="s">
        <v>375</v>
      </c>
    </row>
    <row r="255" s="651" customFormat="1" ht="19" spans="1:18">
      <c r="A255" s="651" t="str">
        <f t="shared" si="8"/>
        <v>ICT2休斯顿组合</v>
      </c>
      <c r="B255" s="651" t="s">
        <v>379</v>
      </c>
      <c r="C255" s="651" t="s">
        <v>359</v>
      </c>
      <c r="D255" s="663" t="s">
        <v>374</v>
      </c>
      <c r="E255" s="672">
        <v>8.1</v>
      </c>
      <c r="F255" s="672">
        <v>1400</v>
      </c>
      <c r="G255" s="672">
        <v>1570</v>
      </c>
      <c r="H255" s="672">
        <v>8.3</v>
      </c>
      <c r="I255" s="672">
        <v>1440</v>
      </c>
      <c r="J255" s="672">
        <v>1610</v>
      </c>
      <c r="K255" s="651" t="s">
        <v>126</v>
      </c>
      <c r="L255" s="672" t="s">
        <v>361</v>
      </c>
      <c r="M255" s="672" t="s">
        <v>362</v>
      </c>
      <c r="N255" s="661" t="s">
        <v>363</v>
      </c>
      <c r="O255" s="661" t="s">
        <v>364</v>
      </c>
      <c r="P255" s="661" t="s">
        <v>365</v>
      </c>
      <c r="Q255" s="651" t="s">
        <v>366</v>
      </c>
      <c r="R255" s="651" t="s">
        <v>375</v>
      </c>
    </row>
    <row r="256" s="651" customFormat="1" ht="19" spans="1:18">
      <c r="A256" s="651" t="str">
        <f t="shared" si="8"/>
        <v>FOE1休斯顿组合</v>
      </c>
      <c r="B256" s="651" t="s">
        <v>301</v>
      </c>
      <c r="C256" s="651" t="s">
        <v>359</v>
      </c>
      <c r="D256" s="663" t="s">
        <v>374</v>
      </c>
      <c r="E256" s="672">
        <v>8.1</v>
      </c>
      <c r="F256" s="672">
        <v>1400</v>
      </c>
      <c r="G256" s="672">
        <v>1570</v>
      </c>
      <c r="H256" s="672">
        <v>8.3</v>
      </c>
      <c r="I256" s="672">
        <v>1440</v>
      </c>
      <c r="J256" s="672">
        <v>1610</v>
      </c>
      <c r="K256" s="651" t="s">
        <v>126</v>
      </c>
      <c r="L256" s="672" t="s">
        <v>361</v>
      </c>
      <c r="M256" s="672" t="s">
        <v>362</v>
      </c>
      <c r="N256" s="661" t="s">
        <v>363</v>
      </c>
      <c r="O256" s="661" t="s">
        <v>364</v>
      </c>
      <c r="P256" s="661" t="s">
        <v>365</v>
      </c>
      <c r="Q256" s="651" t="s">
        <v>366</v>
      </c>
      <c r="R256" s="651" t="s">
        <v>375</v>
      </c>
    </row>
    <row r="257" s="651" customFormat="1" ht="18" customHeight="1" spans="1:18">
      <c r="A257" s="651" t="str">
        <f t="shared" si="8"/>
        <v>ITX3休斯顿组合</v>
      </c>
      <c r="B257" s="673" t="s">
        <v>380</v>
      </c>
      <c r="C257" s="651" t="s">
        <v>359</v>
      </c>
      <c r="D257" s="673" t="s">
        <v>380</v>
      </c>
      <c r="E257" s="672">
        <v>9.1</v>
      </c>
      <c r="F257" s="672">
        <v>1590</v>
      </c>
      <c r="G257" s="672">
        <v>1760</v>
      </c>
      <c r="H257" s="672">
        <v>9.3</v>
      </c>
      <c r="I257" s="672">
        <v>1630</v>
      </c>
      <c r="J257" s="672">
        <v>1790</v>
      </c>
      <c r="K257" s="651" t="s">
        <v>126</v>
      </c>
      <c r="L257" s="672" t="s">
        <v>361</v>
      </c>
      <c r="M257" s="672" t="s">
        <v>362</v>
      </c>
      <c r="N257" s="661" t="s">
        <v>363</v>
      </c>
      <c r="O257" s="661" t="s">
        <v>364</v>
      </c>
      <c r="P257" s="661" t="s">
        <v>365</v>
      </c>
      <c r="Q257" s="651" t="s">
        <v>366</v>
      </c>
      <c r="R257" s="651" t="s">
        <v>375</v>
      </c>
    </row>
    <row r="258" s="651" customFormat="1" ht="18" customHeight="1" spans="1:18">
      <c r="A258" s="651" t="str">
        <f t="shared" ref="A258:A279" si="9">B258&amp;C258</f>
        <v>ABE8美东海铁</v>
      </c>
      <c r="B258" s="651" t="s">
        <v>381</v>
      </c>
      <c r="C258" s="651" t="s">
        <v>382</v>
      </c>
      <c r="D258" s="673" t="s">
        <v>383</v>
      </c>
      <c r="E258" s="661">
        <v>9.2</v>
      </c>
      <c r="F258" s="661">
        <v>1580</v>
      </c>
      <c r="G258" s="661">
        <v>1770</v>
      </c>
      <c r="H258" s="661" t="s">
        <v>384</v>
      </c>
      <c r="I258" s="661" t="s">
        <v>384</v>
      </c>
      <c r="J258" s="661" t="s">
        <v>384</v>
      </c>
      <c r="K258" s="651" t="s">
        <v>385</v>
      </c>
      <c r="L258" s="661" t="s">
        <v>386</v>
      </c>
      <c r="M258" s="661" t="s">
        <v>387</v>
      </c>
      <c r="N258" s="661" t="s">
        <v>388</v>
      </c>
      <c r="O258" s="661" t="s">
        <v>384</v>
      </c>
      <c r="P258" s="661" t="s">
        <v>384</v>
      </c>
      <c r="Q258" s="661" t="s">
        <v>384</v>
      </c>
      <c r="R258" s="651" t="s">
        <v>183</v>
      </c>
    </row>
    <row r="259" s="651" customFormat="1" ht="18" customHeight="1" spans="1:18">
      <c r="A259" s="651" t="str">
        <f t="shared" si="9"/>
        <v>TEB9美东海铁</v>
      </c>
      <c r="B259" s="651" t="s">
        <v>389</v>
      </c>
      <c r="C259" s="651" t="s">
        <v>382</v>
      </c>
      <c r="D259" s="673" t="s">
        <v>383</v>
      </c>
      <c r="E259" s="661">
        <v>9.2</v>
      </c>
      <c r="F259" s="661">
        <v>1580</v>
      </c>
      <c r="G259" s="661">
        <v>1770</v>
      </c>
      <c r="H259" s="661" t="s">
        <v>384</v>
      </c>
      <c r="I259" s="661" t="s">
        <v>384</v>
      </c>
      <c r="J259" s="661" t="s">
        <v>384</v>
      </c>
      <c r="K259" s="651" t="s">
        <v>385</v>
      </c>
      <c r="L259" s="661" t="s">
        <v>386</v>
      </c>
      <c r="M259" s="661" t="s">
        <v>387</v>
      </c>
      <c r="N259" s="661" t="s">
        <v>388</v>
      </c>
      <c r="O259" s="661" t="s">
        <v>384</v>
      </c>
      <c r="P259" s="661" t="s">
        <v>384</v>
      </c>
      <c r="Q259" s="661" t="s">
        <v>384</v>
      </c>
      <c r="R259" s="651" t="s">
        <v>183</v>
      </c>
    </row>
    <row r="260" s="651" customFormat="1" ht="18" customHeight="1" spans="1:18">
      <c r="A260" s="651" t="str">
        <f t="shared" si="9"/>
        <v>ACY2美东海铁</v>
      </c>
      <c r="B260" s="651" t="s">
        <v>390</v>
      </c>
      <c r="C260" s="651" t="s">
        <v>382</v>
      </c>
      <c r="D260" s="673" t="s">
        <v>383</v>
      </c>
      <c r="E260" s="661">
        <v>9.2</v>
      </c>
      <c r="F260" s="661">
        <v>1580</v>
      </c>
      <c r="G260" s="661">
        <v>1770</v>
      </c>
      <c r="H260" s="661" t="s">
        <v>384</v>
      </c>
      <c r="I260" s="661" t="s">
        <v>384</v>
      </c>
      <c r="J260" s="661" t="s">
        <v>384</v>
      </c>
      <c r="K260" s="651" t="s">
        <v>385</v>
      </c>
      <c r="L260" s="661" t="s">
        <v>386</v>
      </c>
      <c r="M260" s="661" t="s">
        <v>387</v>
      </c>
      <c r="N260" s="661" t="s">
        <v>388</v>
      </c>
      <c r="O260" s="661" t="s">
        <v>384</v>
      </c>
      <c r="P260" s="661" t="s">
        <v>384</v>
      </c>
      <c r="Q260" s="661" t="s">
        <v>384</v>
      </c>
      <c r="R260" s="651" t="s">
        <v>183</v>
      </c>
    </row>
    <row r="261" s="651" customFormat="1" ht="18" customHeight="1" spans="1:18">
      <c r="A261" s="651" t="str">
        <f t="shared" si="9"/>
        <v>TEB4美东海铁</v>
      </c>
      <c r="B261" s="651" t="s">
        <v>391</v>
      </c>
      <c r="C261" s="651" t="s">
        <v>382</v>
      </c>
      <c r="D261" s="673" t="s">
        <v>383</v>
      </c>
      <c r="E261" s="661">
        <v>9.2</v>
      </c>
      <c r="F261" s="661">
        <v>1580</v>
      </c>
      <c r="G261" s="661">
        <v>1770</v>
      </c>
      <c r="H261" s="661" t="s">
        <v>384</v>
      </c>
      <c r="I261" s="661" t="s">
        <v>384</v>
      </c>
      <c r="J261" s="661" t="s">
        <v>384</v>
      </c>
      <c r="K261" s="651" t="s">
        <v>385</v>
      </c>
      <c r="L261" s="661" t="s">
        <v>386</v>
      </c>
      <c r="M261" s="661" t="s">
        <v>387</v>
      </c>
      <c r="N261" s="661" t="s">
        <v>388</v>
      </c>
      <c r="O261" s="661" t="s">
        <v>384</v>
      </c>
      <c r="P261" s="661" t="s">
        <v>384</v>
      </c>
      <c r="Q261" s="661" t="s">
        <v>384</v>
      </c>
      <c r="R261" s="651" t="s">
        <v>183</v>
      </c>
    </row>
    <row r="262" s="651" customFormat="1" ht="18" customHeight="1" spans="1:18">
      <c r="A262" s="651" t="str">
        <f t="shared" si="9"/>
        <v>AVP1美东海铁</v>
      </c>
      <c r="B262" s="651" t="s">
        <v>392</v>
      </c>
      <c r="C262" s="651" t="s">
        <v>382</v>
      </c>
      <c r="D262" s="673" t="s">
        <v>393</v>
      </c>
      <c r="E262" s="661">
        <v>9.3</v>
      </c>
      <c r="F262" s="661">
        <v>1610</v>
      </c>
      <c r="G262" s="661">
        <v>1800</v>
      </c>
      <c r="H262" s="661" t="s">
        <v>384</v>
      </c>
      <c r="I262" s="661" t="s">
        <v>384</v>
      </c>
      <c r="J262" s="661" t="s">
        <v>384</v>
      </c>
      <c r="K262" s="651" t="s">
        <v>385</v>
      </c>
      <c r="L262" s="661" t="s">
        <v>386</v>
      </c>
      <c r="M262" s="661" t="s">
        <v>387</v>
      </c>
      <c r="N262" s="661" t="s">
        <v>388</v>
      </c>
      <c r="O262" s="661" t="s">
        <v>384</v>
      </c>
      <c r="P262" s="661" t="s">
        <v>384</v>
      </c>
      <c r="Q262" s="661" t="s">
        <v>384</v>
      </c>
      <c r="R262" s="651" t="s">
        <v>183</v>
      </c>
    </row>
    <row r="263" s="651" customFormat="1" ht="18" customHeight="1" spans="1:18">
      <c r="A263" s="651" t="str">
        <f t="shared" si="9"/>
        <v>AVP9美东海铁</v>
      </c>
      <c r="B263" s="651" t="s">
        <v>394</v>
      </c>
      <c r="C263" s="651" t="s">
        <v>382</v>
      </c>
      <c r="D263" s="673" t="s">
        <v>393</v>
      </c>
      <c r="E263" s="661">
        <v>9.3</v>
      </c>
      <c r="F263" s="661">
        <v>1610</v>
      </c>
      <c r="G263" s="661">
        <v>1800</v>
      </c>
      <c r="H263" s="661" t="s">
        <v>384</v>
      </c>
      <c r="I263" s="661" t="s">
        <v>384</v>
      </c>
      <c r="J263" s="661" t="s">
        <v>384</v>
      </c>
      <c r="K263" s="651" t="s">
        <v>385</v>
      </c>
      <c r="L263" s="661" t="s">
        <v>386</v>
      </c>
      <c r="M263" s="661" t="s">
        <v>387</v>
      </c>
      <c r="N263" s="661" t="s">
        <v>388</v>
      </c>
      <c r="O263" s="661" t="s">
        <v>384</v>
      </c>
      <c r="P263" s="661" t="s">
        <v>384</v>
      </c>
      <c r="Q263" s="661" t="s">
        <v>384</v>
      </c>
      <c r="R263" s="651" t="s">
        <v>183</v>
      </c>
    </row>
    <row r="264" s="651" customFormat="1" ht="18" customHeight="1" spans="1:18">
      <c r="A264" s="651" t="str">
        <f t="shared" si="9"/>
        <v>SWF2美东海铁</v>
      </c>
      <c r="B264" s="651" t="s">
        <v>395</v>
      </c>
      <c r="C264" s="651" t="s">
        <v>382</v>
      </c>
      <c r="D264" s="673" t="s">
        <v>393</v>
      </c>
      <c r="E264" s="661">
        <v>9.3</v>
      </c>
      <c r="F264" s="661">
        <v>1610</v>
      </c>
      <c r="G264" s="661">
        <v>1800</v>
      </c>
      <c r="H264" s="661" t="s">
        <v>384</v>
      </c>
      <c r="I264" s="661" t="s">
        <v>384</v>
      </c>
      <c r="J264" s="661" t="s">
        <v>384</v>
      </c>
      <c r="K264" s="651" t="s">
        <v>385</v>
      </c>
      <c r="L264" s="661" t="s">
        <v>386</v>
      </c>
      <c r="M264" s="661" t="s">
        <v>387</v>
      </c>
      <c r="N264" s="661" t="s">
        <v>388</v>
      </c>
      <c r="O264" s="661" t="s">
        <v>384</v>
      </c>
      <c r="P264" s="661" t="s">
        <v>384</v>
      </c>
      <c r="Q264" s="661" t="s">
        <v>384</v>
      </c>
      <c r="R264" s="651" t="s">
        <v>183</v>
      </c>
    </row>
    <row r="265" s="651" customFormat="1" ht="18" customHeight="1" spans="1:18">
      <c r="A265" s="651" t="str">
        <f t="shared" si="9"/>
        <v>ALB1美东海铁</v>
      </c>
      <c r="B265" s="651" t="s">
        <v>396</v>
      </c>
      <c r="C265" s="651" t="s">
        <v>382</v>
      </c>
      <c r="D265" s="673" t="s">
        <v>397</v>
      </c>
      <c r="E265" s="661">
        <v>9.5</v>
      </c>
      <c r="F265" s="661">
        <v>1650</v>
      </c>
      <c r="G265" s="661">
        <v>1840</v>
      </c>
      <c r="H265" s="661" t="s">
        <v>384</v>
      </c>
      <c r="I265" s="661" t="s">
        <v>384</v>
      </c>
      <c r="J265" s="661" t="s">
        <v>384</v>
      </c>
      <c r="K265" s="651" t="s">
        <v>385</v>
      </c>
      <c r="L265" s="661" t="s">
        <v>386</v>
      </c>
      <c r="M265" s="661" t="s">
        <v>387</v>
      </c>
      <c r="N265" s="661" t="s">
        <v>388</v>
      </c>
      <c r="O265" s="661" t="s">
        <v>384</v>
      </c>
      <c r="P265" s="661" t="s">
        <v>384</v>
      </c>
      <c r="Q265" s="661" t="s">
        <v>384</v>
      </c>
      <c r="R265" s="651" t="s">
        <v>209</v>
      </c>
    </row>
    <row r="266" s="651" customFormat="1" ht="18" customHeight="1" spans="1:18">
      <c r="A266" s="651" t="str">
        <f t="shared" si="9"/>
        <v>BWI5美东海铁</v>
      </c>
      <c r="B266" s="651" t="s">
        <v>398</v>
      </c>
      <c r="C266" s="651" t="s">
        <v>382</v>
      </c>
      <c r="D266" s="673" t="s">
        <v>397</v>
      </c>
      <c r="E266" s="661">
        <v>9.5</v>
      </c>
      <c r="F266" s="661">
        <v>1650</v>
      </c>
      <c r="G266" s="661">
        <v>1840</v>
      </c>
      <c r="H266" s="661" t="s">
        <v>384</v>
      </c>
      <c r="I266" s="661" t="s">
        <v>384</v>
      </c>
      <c r="J266" s="661" t="s">
        <v>384</v>
      </c>
      <c r="K266" s="651" t="s">
        <v>385</v>
      </c>
      <c r="L266" s="661" t="s">
        <v>386</v>
      </c>
      <c r="M266" s="661" t="s">
        <v>387</v>
      </c>
      <c r="N266" s="661" t="s">
        <v>388</v>
      </c>
      <c r="O266" s="661" t="s">
        <v>384</v>
      </c>
      <c r="P266" s="661" t="s">
        <v>384</v>
      </c>
      <c r="Q266" s="661" t="s">
        <v>384</v>
      </c>
      <c r="R266" s="651" t="s">
        <v>209</v>
      </c>
    </row>
    <row r="267" s="651" customFormat="1" ht="18" customHeight="1" spans="1:18">
      <c r="A267" s="651" t="str">
        <f t="shared" si="9"/>
        <v>MDT4美东海铁</v>
      </c>
      <c r="B267" s="651" t="s">
        <v>399</v>
      </c>
      <c r="C267" s="651" t="s">
        <v>382</v>
      </c>
      <c r="D267" s="673" t="s">
        <v>397</v>
      </c>
      <c r="E267" s="661">
        <v>9.5</v>
      </c>
      <c r="F267" s="661">
        <v>1650</v>
      </c>
      <c r="G267" s="661">
        <v>1840</v>
      </c>
      <c r="H267" s="661" t="s">
        <v>384</v>
      </c>
      <c r="I267" s="661" t="s">
        <v>384</v>
      </c>
      <c r="J267" s="661" t="s">
        <v>384</v>
      </c>
      <c r="K267" s="651" t="s">
        <v>385</v>
      </c>
      <c r="L267" s="661" t="s">
        <v>386</v>
      </c>
      <c r="M267" s="661" t="s">
        <v>387</v>
      </c>
      <c r="N267" s="661" t="s">
        <v>388</v>
      </c>
      <c r="O267" s="661" t="s">
        <v>384</v>
      </c>
      <c r="P267" s="661" t="s">
        <v>384</v>
      </c>
      <c r="Q267" s="661" t="s">
        <v>384</v>
      </c>
      <c r="R267" s="651" t="s">
        <v>209</v>
      </c>
    </row>
    <row r="268" s="651" customFormat="1" ht="18" customHeight="1" spans="1:18">
      <c r="A268" s="651" t="str">
        <f t="shared" si="9"/>
        <v>LBE1美东海铁</v>
      </c>
      <c r="B268" s="651" t="s">
        <v>400</v>
      </c>
      <c r="C268" s="651" t="s">
        <v>382</v>
      </c>
      <c r="D268" s="673" t="s">
        <v>397</v>
      </c>
      <c r="E268" s="661">
        <v>9.5</v>
      </c>
      <c r="F268" s="661">
        <v>1650</v>
      </c>
      <c r="G268" s="661">
        <v>1840</v>
      </c>
      <c r="H268" s="661" t="s">
        <v>384</v>
      </c>
      <c r="I268" s="661" t="s">
        <v>384</v>
      </c>
      <c r="J268" s="661" t="s">
        <v>384</v>
      </c>
      <c r="K268" s="651" t="s">
        <v>385</v>
      </c>
      <c r="L268" s="661" t="s">
        <v>386</v>
      </c>
      <c r="M268" s="661" t="s">
        <v>387</v>
      </c>
      <c r="N268" s="661" t="s">
        <v>388</v>
      </c>
      <c r="O268" s="661" t="s">
        <v>384</v>
      </c>
      <c r="P268" s="661" t="s">
        <v>384</v>
      </c>
      <c r="Q268" s="661" t="s">
        <v>384</v>
      </c>
      <c r="R268" s="651" t="s">
        <v>209</v>
      </c>
    </row>
    <row r="269" s="651" customFormat="1" ht="18" customHeight="1" spans="1:18">
      <c r="A269" s="651" t="str">
        <f t="shared" si="9"/>
        <v>HIA1美东海铁</v>
      </c>
      <c r="B269" s="651" t="s">
        <v>401</v>
      </c>
      <c r="C269" s="651" t="s">
        <v>382</v>
      </c>
      <c r="D269" s="673" t="s">
        <v>397</v>
      </c>
      <c r="E269" s="661">
        <v>9.5</v>
      </c>
      <c r="F269" s="661">
        <v>1650</v>
      </c>
      <c r="G269" s="661">
        <v>1840</v>
      </c>
      <c r="H269" s="661" t="s">
        <v>384</v>
      </c>
      <c r="I269" s="661" t="s">
        <v>384</v>
      </c>
      <c r="J269" s="661" t="s">
        <v>384</v>
      </c>
      <c r="K269" s="651" t="s">
        <v>385</v>
      </c>
      <c r="L269" s="661" t="s">
        <v>386</v>
      </c>
      <c r="M269" s="661" t="s">
        <v>387</v>
      </c>
      <c r="N269" s="661" t="s">
        <v>388</v>
      </c>
      <c r="O269" s="661" t="s">
        <v>384</v>
      </c>
      <c r="P269" s="661" t="s">
        <v>384</v>
      </c>
      <c r="Q269" s="661" t="s">
        <v>384</v>
      </c>
      <c r="R269" s="651" t="s">
        <v>209</v>
      </c>
    </row>
    <row r="270" s="651" customFormat="1" ht="21" customHeight="1" spans="1:18">
      <c r="A270" s="651" t="str">
        <f t="shared" si="9"/>
        <v>XLX1美东海铁</v>
      </c>
      <c r="B270" s="651" t="s">
        <v>402</v>
      </c>
      <c r="C270" s="651" t="s">
        <v>382</v>
      </c>
      <c r="D270" s="673" t="s">
        <v>403</v>
      </c>
      <c r="E270" s="661">
        <v>9.8</v>
      </c>
      <c r="F270" s="661">
        <v>1690</v>
      </c>
      <c r="G270" s="661">
        <v>1880</v>
      </c>
      <c r="H270" s="661" t="s">
        <v>384</v>
      </c>
      <c r="I270" s="661" t="s">
        <v>384</v>
      </c>
      <c r="J270" s="661" t="s">
        <v>384</v>
      </c>
      <c r="K270" s="651" t="s">
        <v>385</v>
      </c>
      <c r="L270" s="661" t="s">
        <v>386</v>
      </c>
      <c r="M270" s="661" t="s">
        <v>387</v>
      </c>
      <c r="N270" s="661" t="s">
        <v>388</v>
      </c>
      <c r="O270" s="661" t="s">
        <v>384</v>
      </c>
      <c r="P270" s="661" t="s">
        <v>384</v>
      </c>
      <c r="Q270" s="661" t="s">
        <v>384</v>
      </c>
      <c r="R270" s="651" t="s">
        <v>222</v>
      </c>
    </row>
    <row r="271" s="651" customFormat="1" ht="21" customHeight="1" spans="1:18">
      <c r="A271" s="651" t="str">
        <f t="shared" si="9"/>
        <v>RMN3美东海铁</v>
      </c>
      <c r="B271" s="651" t="s">
        <v>404</v>
      </c>
      <c r="C271" s="651" t="s">
        <v>382</v>
      </c>
      <c r="D271" s="673" t="s">
        <v>403</v>
      </c>
      <c r="E271" s="661">
        <v>9.8</v>
      </c>
      <c r="F271" s="661">
        <v>1690</v>
      </c>
      <c r="G271" s="661">
        <v>1880</v>
      </c>
      <c r="H271" s="661" t="s">
        <v>384</v>
      </c>
      <c r="I271" s="661" t="s">
        <v>384</v>
      </c>
      <c r="J271" s="661" t="s">
        <v>384</v>
      </c>
      <c r="K271" s="651" t="s">
        <v>385</v>
      </c>
      <c r="L271" s="661" t="s">
        <v>386</v>
      </c>
      <c r="M271" s="661" t="s">
        <v>387</v>
      </c>
      <c r="N271" s="661" t="s">
        <v>388</v>
      </c>
      <c r="O271" s="661" t="s">
        <v>384</v>
      </c>
      <c r="P271" s="661" t="s">
        <v>384</v>
      </c>
      <c r="Q271" s="661" t="s">
        <v>384</v>
      </c>
      <c r="R271" s="651" t="s">
        <v>222</v>
      </c>
    </row>
    <row r="272" s="651" customFormat="1" ht="21" customHeight="1" spans="1:18">
      <c r="A272" s="651" t="str">
        <f t="shared" si="9"/>
        <v>ORF2美东海铁</v>
      </c>
      <c r="B272" s="651" t="s">
        <v>405</v>
      </c>
      <c r="C272" s="651" t="s">
        <v>382</v>
      </c>
      <c r="D272" s="673" t="s">
        <v>403</v>
      </c>
      <c r="E272" s="661">
        <v>9.8</v>
      </c>
      <c r="F272" s="661">
        <v>1690</v>
      </c>
      <c r="G272" s="661">
        <v>1880</v>
      </c>
      <c r="H272" s="661" t="s">
        <v>384</v>
      </c>
      <c r="I272" s="661" t="s">
        <v>384</v>
      </c>
      <c r="J272" s="661" t="s">
        <v>384</v>
      </c>
      <c r="K272" s="651" t="s">
        <v>385</v>
      </c>
      <c r="L272" s="661" t="s">
        <v>386</v>
      </c>
      <c r="M272" s="661" t="s">
        <v>387</v>
      </c>
      <c r="N272" s="661" t="s">
        <v>388</v>
      </c>
      <c r="O272" s="661" t="s">
        <v>384</v>
      </c>
      <c r="P272" s="661" t="s">
        <v>384</v>
      </c>
      <c r="Q272" s="661" t="s">
        <v>384</v>
      </c>
      <c r="R272" s="651" t="s">
        <v>222</v>
      </c>
    </row>
    <row r="273" s="651" customFormat="1" ht="21" customHeight="1" spans="1:18">
      <c r="A273" s="651" t="str">
        <f t="shared" si="9"/>
        <v>BOS7美东海铁</v>
      </c>
      <c r="B273" s="651" t="s">
        <v>406</v>
      </c>
      <c r="C273" s="651" t="s">
        <v>382</v>
      </c>
      <c r="D273" s="673" t="s">
        <v>403</v>
      </c>
      <c r="E273" s="661">
        <v>9.8</v>
      </c>
      <c r="F273" s="661">
        <v>1690</v>
      </c>
      <c r="G273" s="661">
        <v>1880</v>
      </c>
      <c r="H273" s="661" t="s">
        <v>384</v>
      </c>
      <c r="I273" s="662" t="s">
        <v>384</v>
      </c>
      <c r="J273" s="662" t="s">
        <v>384</v>
      </c>
      <c r="K273" s="651" t="s">
        <v>385</v>
      </c>
      <c r="L273" s="661" t="s">
        <v>386</v>
      </c>
      <c r="M273" s="661" t="s">
        <v>387</v>
      </c>
      <c r="N273" s="661" t="s">
        <v>388</v>
      </c>
      <c r="O273" s="661" t="s">
        <v>384</v>
      </c>
      <c r="P273" s="661" t="s">
        <v>384</v>
      </c>
      <c r="Q273" s="661" t="s">
        <v>384</v>
      </c>
      <c r="R273" s="651" t="s">
        <v>222</v>
      </c>
    </row>
    <row r="274" s="651" customFormat="1" ht="21" customHeight="1" spans="1:18">
      <c r="A274" s="651" t="str">
        <f t="shared" si="9"/>
        <v>BWI4美东海铁</v>
      </c>
      <c r="B274" s="651" t="s">
        <v>407</v>
      </c>
      <c r="C274" s="651" t="s">
        <v>382</v>
      </c>
      <c r="D274" s="673" t="s">
        <v>403</v>
      </c>
      <c r="E274" s="661">
        <v>9.8</v>
      </c>
      <c r="F274" s="661">
        <v>1690</v>
      </c>
      <c r="G274" s="661">
        <v>1880</v>
      </c>
      <c r="H274" s="661" t="s">
        <v>384</v>
      </c>
      <c r="I274" s="662" t="s">
        <v>384</v>
      </c>
      <c r="J274" s="662" t="s">
        <v>384</v>
      </c>
      <c r="K274" s="651" t="s">
        <v>385</v>
      </c>
      <c r="L274" s="661" t="s">
        <v>386</v>
      </c>
      <c r="M274" s="661" t="s">
        <v>387</v>
      </c>
      <c r="N274" s="661" t="s">
        <v>388</v>
      </c>
      <c r="O274" s="661" t="s">
        <v>384</v>
      </c>
      <c r="P274" s="661" t="s">
        <v>384</v>
      </c>
      <c r="Q274" s="661" t="s">
        <v>384</v>
      </c>
      <c r="R274" s="651" t="s">
        <v>222</v>
      </c>
    </row>
    <row r="275" s="651" customFormat="1" customHeight="1" spans="1:18">
      <c r="A275" s="651" t="str">
        <f t="shared" si="9"/>
        <v>XLX6美东海铁</v>
      </c>
      <c r="B275" s="651" t="s">
        <v>322</v>
      </c>
      <c r="C275" s="651" t="s">
        <v>382</v>
      </c>
      <c r="D275" s="673" t="s">
        <v>408</v>
      </c>
      <c r="E275" s="661">
        <v>10</v>
      </c>
      <c r="F275" s="662">
        <v>1730</v>
      </c>
      <c r="G275" s="662">
        <v>1920</v>
      </c>
      <c r="H275" s="661" t="s">
        <v>384</v>
      </c>
      <c r="I275" s="662" t="s">
        <v>384</v>
      </c>
      <c r="J275" s="662" t="s">
        <v>384</v>
      </c>
      <c r="K275" s="651" t="s">
        <v>385</v>
      </c>
      <c r="L275" s="661" t="s">
        <v>386</v>
      </c>
      <c r="M275" s="661" t="s">
        <v>387</v>
      </c>
      <c r="N275" s="661" t="s">
        <v>388</v>
      </c>
      <c r="O275" s="661" t="s">
        <v>384</v>
      </c>
      <c r="P275" s="661" t="s">
        <v>384</v>
      </c>
      <c r="Q275" s="661" t="s">
        <v>384</v>
      </c>
      <c r="R275" s="651" t="s">
        <v>222</v>
      </c>
    </row>
    <row r="276" s="651" customFormat="1" customHeight="1" spans="1:18">
      <c r="A276" s="651" t="str">
        <f t="shared" si="9"/>
        <v>RDU2美东海铁</v>
      </c>
      <c r="B276" s="651" t="s">
        <v>347</v>
      </c>
      <c r="C276" s="651" t="s">
        <v>382</v>
      </c>
      <c r="D276" s="673" t="s">
        <v>408</v>
      </c>
      <c r="E276" s="661">
        <v>10</v>
      </c>
      <c r="F276" s="662">
        <v>1730</v>
      </c>
      <c r="G276" s="662">
        <v>1920</v>
      </c>
      <c r="H276" s="661" t="s">
        <v>384</v>
      </c>
      <c r="I276" s="662" t="s">
        <v>384</v>
      </c>
      <c r="J276" s="662" t="s">
        <v>384</v>
      </c>
      <c r="K276" s="651" t="s">
        <v>385</v>
      </c>
      <c r="L276" s="661" t="s">
        <v>386</v>
      </c>
      <c r="M276" s="661" t="s">
        <v>387</v>
      </c>
      <c r="N276" s="661" t="s">
        <v>388</v>
      </c>
      <c r="O276" s="661" t="s">
        <v>384</v>
      </c>
      <c r="P276" s="661" t="s">
        <v>384</v>
      </c>
      <c r="Q276" s="661" t="s">
        <v>384</v>
      </c>
      <c r="R276" s="651" t="s">
        <v>222</v>
      </c>
    </row>
    <row r="277" s="651" customFormat="1" customHeight="1" spans="1:18">
      <c r="A277" s="651" t="str">
        <f t="shared" si="9"/>
        <v>CLT3美东海铁</v>
      </c>
      <c r="B277" s="651" t="s">
        <v>324</v>
      </c>
      <c r="C277" s="651" t="s">
        <v>382</v>
      </c>
      <c r="D277" s="673" t="s">
        <v>408</v>
      </c>
      <c r="E277" s="661">
        <v>10</v>
      </c>
      <c r="F277" s="662">
        <v>1730</v>
      </c>
      <c r="G277" s="662">
        <v>1920</v>
      </c>
      <c r="H277" s="661" t="s">
        <v>384</v>
      </c>
      <c r="I277" s="662" t="s">
        <v>384</v>
      </c>
      <c r="J277" s="662" t="s">
        <v>384</v>
      </c>
      <c r="K277" s="651" t="s">
        <v>385</v>
      </c>
      <c r="L277" s="661" t="s">
        <v>386</v>
      </c>
      <c r="M277" s="661" t="s">
        <v>387</v>
      </c>
      <c r="N277" s="661" t="s">
        <v>388</v>
      </c>
      <c r="O277" s="661" t="s">
        <v>384</v>
      </c>
      <c r="P277" s="661" t="s">
        <v>384</v>
      </c>
      <c r="Q277" s="661" t="s">
        <v>384</v>
      </c>
      <c r="R277" s="651" t="s">
        <v>222</v>
      </c>
    </row>
    <row r="278" s="651" customFormat="1" customHeight="1" spans="1:18">
      <c r="A278" s="651" t="str">
        <f t="shared" si="9"/>
        <v>CLT2美东海铁</v>
      </c>
      <c r="B278" s="651" t="s">
        <v>323</v>
      </c>
      <c r="C278" s="651" t="s">
        <v>382</v>
      </c>
      <c r="D278" s="673" t="s">
        <v>408</v>
      </c>
      <c r="E278" s="661">
        <v>10</v>
      </c>
      <c r="F278" s="662">
        <v>1730</v>
      </c>
      <c r="G278" s="662">
        <v>1920</v>
      </c>
      <c r="H278" s="661" t="s">
        <v>384</v>
      </c>
      <c r="I278" s="662" t="s">
        <v>384</v>
      </c>
      <c r="J278" s="662" t="s">
        <v>384</v>
      </c>
      <c r="K278" s="651" t="s">
        <v>385</v>
      </c>
      <c r="L278" s="661" t="s">
        <v>386</v>
      </c>
      <c r="M278" s="661" t="s">
        <v>387</v>
      </c>
      <c r="N278" s="661" t="s">
        <v>388</v>
      </c>
      <c r="O278" s="661" t="s">
        <v>384</v>
      </c>
      <c r="P278" s="661" t="s">
        <v>384</v>
      </c>
      <c r="Q278" s="661" t="s">
        <v>384</v>
      </c>
      <c r="R278" s="651" t="s">
        <v>222</v>
      </c>
    </row>
    <row r="279" s="651" customFormat="1" customHeight="1" spans="1:18">
      <c r="A279" s="651" t="str">
        <f t="shared" si="9"/>
        <v>TOL3美东海铁</v>
      </c>
      <c r="B279" s="651" t="s">
        <v>300</v>
      </c>
      <c r="C279" s="651" t="s">
        <v>382</v>
      </c>
      <c r="D279" s="673" t="s">
        <v>408</v>
      </c>
      <c r="E279" s="661">
        <v>10</v>
      </c>
      <c r="F279" s="662">
        <v>1730</v>
      </c>
      <c r="G279" s="662">
        <v>1920</v>
      </c>
      <c r="H279" s="661" t="s">
        <v>384</v>
      </c>
      <c r="I279" s="662" t="s">
        <v>384</v>
      </c>
      <c r="J279" s="662" t="s">
        <v>384</v>
      </c>
      <c r="K279" s="651" t="s">
        <v>385</v>
      </c>
      <c r="L279" s="661" t="s">
        <v>386</v>
      </c>
      <c r="M279" s="661" t="s">
        <v>387</v>
      </c>
      <c r="N279" s="661" t="s">
        <v>388</v>
      </c>
      <c r="O279" s="661" t="s">
        <v>384</v>
      </c>
      <c r="P279" s="661" t="s">
        <v>384</v>
      </c>
      <c r="Q279" s="661" t="s">
        <v>384</v>
      </c>
      <c r="R279" s="651" t="s">
        <v>222</v>
      </c>
    </row>
    <row r="280" s="651" customFormat="1" customHeight="1" spans="1:18">
      <c r="A280" s="651" t="str">
        <f t="shared" ref="A280:A293" si="10">B280&amp;C280</f>
        <v>RFD2美东海铁</v>
      </c>
      <c r="B280" s="651" t="s">
        <v>283</v>
      </c>
      <c r="C280" s="651" t="s">
        <v>382</v>
      </c>
      <c r="D280" s="673" t="s">
        <v>409</v>
      </c>
      <c r="E280" s="661">
        <v>11.3</v>
      </c>
      <c r="F280" s="662">
        <v>1980</v>
      </c>
      <c r="G280" s="662">
        <v>2170</v>
      </c>
      <c r="H280" s="661" t="s">
        <v>384</v>
      </c>
      <c r="I280" s="662" t="s">
        <v>384</v>
      </c>
      <c r="J280" s="662" t="s">
        <v>384</v>
      </c>
      <c r="K280" s="651" t="s">
        <v>385</v>
      </c>
      <c r="L280" s="661" t="s">
        <v>386</v>
      </c>
      <c r="M280" s="661" t="s">
        <v>387</v>
      </c>
      <c r="N280" s="661" t="s">
        <v>388</v>
      </c>
      <c r="O280" s="661" t="s">
        <v>384</v>
      </c>
      <c r="P280" s="661" t="s">
        <v>384</v>
      </c>
      <c r="Q280" s="661" t="s">
        <v>384</v>
      </c>
      <c r="R280" s="651" t="s">
        <v>222</v>
      </c>
    </row>
    <row r="281" s="651" customFormat="1" customHeight="1" spans="1:18">
      <c r="A281" s="651" t="str">
        <f t="shared" si="10"/>
        <v>PBI3美东海铁</v>
      </c>
      <c r="B281" s="651" t="s">
        <v>342</v>
      </c>
      <c r="C281" s="651" t="s">
        <v>382</v>
      </c>
      <c r="D281" s="673" t="s">
        <v>409</v>
      </c>
      <c r="E281" s="661">
        <v>11.3</v>
      </c>
      <c r="F281" s="662">
        <v>1980</v>
      </c>
      <c r="G281" s="662">
        <v>2170</v>
      </c>
      <c r="H281" s="661" t="s">
        <v>384</v>
      </c>
      <c r="I281" s="662" t="s">
        <v>384</v>
      </c>
      <c r="J281" s="662" t="s">
        <v>384</v>
      </c>
      <c r="K281" s="651" t="s">
        <v>385</v>
      </c>
      <c r="L281" s="661" t="s">
        <v>386</v>
      </c>
      <c r="M281" s="661" t="s">
        <v>387</v>
      </c>
      <c r="N281" s="661" t="s">
        <v>388</v>
      </c>
      <c r="O281" s="661" t="s">
        <v>384</v>
      </c>
      <c r="P281" s="661" t="s">
        <v>384</v>
      </c>
      <c r="Q281" s="661" t="s">
        <v>384</v>
      </c>
      <c r="R281" s="651" t="s">
        <v>222</v>
      </c>
    </row>
    <row r="282" s="651" customFormat="1" customHeight="1" spans="1:18">
      <c r="A282" s="651" t="str">
        <f t="shared" si="10"/>
        <v>TEB6美东纽约</v>
      </c>
      <c r="B282" s="651" t="s">
        <v>410</v>
      </c>
      <c r="C282" s="651" t="s">
        <v>411</v>
      </c>
      <c r="D282" s="673" t="s">
        <v>412</v>
      </c>
      <c r="E282" s="661">
        <v>7</v>
      </c>
      <c r="F282" s="662">
        <v>1210</v>
      </c>
      <c r="G282" s="662">
        <v>1360</v>
      </c>
      <c r="H282" s="661">
        <v>7.3</v>
      </c>
      <c r="I282" s="662">
        <v>1260</v>
      </c>
      <c r="J282" s="662">
        <v>1410</v>
      </c>
      <c r="K282" s="651" t="s">
        <v>126</v>
      </c>
      <c r="L282" s="662" t="s">
        <v>413</v>
      </c>
      <c r="M282" s="662" t="s">
        <v>414</v>
      </c>
      <c r="N282" s="661" t="s">
        <v>415</v>
      </c>
      <c r="O282" s="662" t="s">
        <v>416</v>
      </c>
      <c r="P282" s="662" t="s">
        <v>417</v>
      </c>
      <c r="Q282" s="651" t="s">
        <v>418</v>
      </c>
      <c r="R282" s="651" t="s">
        <v>271</v>
      </c>
    </row>
    <row r="283" s="651" customFormat="1" customHeight="1" spans="1:18">
      <c r="A283" s="651" t="str">
        <f t="shared" si="10"/>
        <v>ABE8美东纽约</v>
      </c>
      <c r="B283" s="651" t="s">
        <v>381</v>
      </c>
      <c r="C283" s="651" t="s">
        <v>411</v>
      </c>
      <c r="D283" s="673" t="s">
        <v>412</v>
      </c>
      <c r="E283" s="661">
        <v>7</v>
      </c>
      <c r="F283" s="662">
        <v>1210</v>
      </c>
      <c r="G283" s="662">
        <v>1360</v>
      </c>
      <c r="H283" s="661">
        <v>7.3</v>
      </c>
      <c r="I283" s="662">
        <v>1260</v>
      </c>
      <c r="J283" s="662">
        <v>1410</v>
      </c>
      <c r="K283" s="651" t="s">
        <v>126</v>
      </c>
      <c r="L283" s="662" t="s">
        <v>413</v>
      </c>
      <c r="M283" s="662" t="s">
        <v>414</v>
      </c>
      <c r="N283" s="661" t="s">
        <v>415</v>
      </c>
      <c r="O283" s="662" t="s">
        <v>416</v>
      </c>
      <c r="P283" s="662" t="s">
        <v>417</v>
      </c>
      <c r="Q283" s="651" t="s">
        <v>418</v>
      </c>
      <c r="R283" s="651" t="s">
        <v>271</v>
      </c>
    </row>
    <row r="284" s="651" customFormat="1" customHeight="1" spans="1:18">
      <c r="A284" s="651" t="str">
        <f t="shared" si="10"/>
        <v>TEB9美东纽约</v>
      </c>
      <c r="B284" s="651" t="s">
        <v>389</v>
      </c>
      <c r="C284" s="651" t="s">
        <v>411</v>
      </c>
      <c r="D284" s="673" t="s">
        <v>412</v>
      </c>
      <c r="E284" s="661">
        <v>7</v>
      </c>
      <c r="F284" s="662">
        <v>1210</v>
      </c>
      <c r="G284" s="662">
        <v>1360</v>
      </c>
      <c r="H284" s="661">
        <v>7.3</v>
      </c>
      <c r="I284" s="662">
        <v>1260</v>
      </c>
      <c r="J284" s="662">
        <v>1410</v>
      </c>
      <c r="K284" s="651" t="s">
        <v>126</v>
      </c>
      <c r="L284" s="662" t="s">
        <v>413</v>
      </c>
      <c r="M284" s="662" t="s">
        <v>414</v>
      </c>
      <c r="N284" s="661" t="s">
        <v>415</v>
      </c>
      <c r="O284" s="662" t="s">
        <v>416</v>
      </c>
      <c r="P284" s="662" t="s">
        <v>417</v>
      </c>
      <c r="Q284" s="651" t="s">
        <v>418</v>
      </c>
      <c r="R284" s="651" t="s">
        <v>271</v>
      </c>
    </row>
    <row r="285" s="651" customFormat="1" customHeight="1" spans="1:18">
      <c r="A285" s="651" t="str">
        <f t="shared" si="10"/>
        <v>ACY2美东纽约</v>
      </c>
      <c r="B285" s="651" t="s">
        <v>390</v>
      </c>
      <c r="C285" s="651" t="s">
        <v>411</v>
      </c>
      <c r="D285" s="673" t="s">
        <v>412</v>
      </c>
      <c r="E285" s="661">
        <v>7</v>
      </c>
      <c r="F285" s="662">
        <v>1210</v>
      </c>
      <c r="G285" s="662">
        <v>1360</v>
      </c>
      <c r="H285" s="661">
        <v>7.3</v>
      </c>
      <c r="I285" s="662">
        <v>1260</v>
      </c>
      <c r="J285" s="662">
        <v>1410</v>
      </c>
      <c r="K285" s="651" t="s">
        <v>126</v>
      </c>
      <c r="L285" s="662" t="s">
        <v>413</v>
      </c>
      <c r="M285" s="662" t="s">
        <v>414</v>
      </c>
      <c r="N285" s="661" t="s">
        <v>415</v>
      </c>
      <c r="O285" s="662" t="s">
        <v>416</v>
      </c>
      <c r="P285" s="662" t="s">
        <v>417</v>
      </c>
      <c r="Q285" s="651" t="s">
        <v>418</v>
      </c>
      <c r="R285" s="651" t="s">
        <v>271</v>
      </c>
    </row>
    <row r="286" s="651" customFormat="1" customHeight="1" spans="1:18">
      <c r="A286" s="651" t="str">
        <f t="shared" si="10"/>
        <v>TEB3美东纽约</v>
      </c>
      <c r="B286" s="651" t="s">
        <v>419</v>
      </c>
      <c r="C286" s="651" t="s">
        <v>411</v>
      </c>
      <c r="D286" s="673" t="s">
        <v>412</v>
      </c>
      <c r="E286" s="661">
        <v>7</v>
      </c>
      <c r="F286" s="662">
        <v>1210</v>
      </c>
      <c r="G286" s="662">
        <v>1360</v>
      </c>
      <c r="H286" s="661">
        <v>7.3</v>
      </c>
      <c r="I286" s="662">
        <v>1260</v>
      </c>
      <c r="J286" s="662">
        <v>1410</v>
      </c>
      <c r="K286" s="651" t="s">
        <v>126</v>
      </c>
      <c r="L286" s="662" t="s">
        <v>413</v>
      </c>
      <c r="M286" s="662" t="s">
        <v>414</v>
      </c>
      <c r="N286" s="661" t="s">
        <v>415</v>
      </c>
      <c r="O286" s="662" t="s">
        <v>416</v>
      </c>
      <c r="P286" s="662" t="s">
        <v>417</v>
      </c>
      <c r="Q286" s="651" t="s">
        <v>418</v>
      </c>
      <c r="R286" s="651" t="s">
        <v>271</v>
      </c>
    </row>
    <row r="287" s="651" customFormat="1" customHeight="1" spans="1:18">
      <c r="A287" s="651" t="str">
        <f t="shared" si="10"/>
        <v>TEB4美东纽约</v>
      </c>
      <c r="B287" s="651" t="s">
        <v>391</v>
      </c>
      <c r="C287" s="651" t="s">
        <v>411</v>
      </c>
      <c r="D287" s="673" t="s">
        <v>412</v>
      </c>
      <c r="E287" s="661">
        <v>7</v>
      </c>
      <c r="F287" s="662">
        <v>1210</v>
      </c>
      <c r="G287" s="662">
        <v>1360</v>
      </c>
      <c r="H287" s="661">
        <v>7.3</v>
      </c>
      <c r="I287" s="662">
        <v>1260</v>
      </c>
      <c r="J287" s="662">
        <v>1410</v>
      </c>
      <c r="K287" s="651" t="s">
        <v>126</v>
      </c>
      <c r="L287" s="662" t="s">
        <v>413</v>
      </c>
      <c r="M287" s="662" t="s">
        <v>414</v>
      </c>
      <c r="N287" s="661" t="s">
        <v>415</v>
      </c>
      <c r="O287" s="662" t="s">
        <v>416</v>
      </c>
      <c r="P287" s="662" t="s">
        <v>417</v>
      </c>
      <c r="Q287" s="651" t="s">
        <v>418</v>
      </c>
      <c r="R287" s="651" t="s">
        <v>271</v>
      </c>
    </row>
    <row r="288" s="651" customFormat="1" customHeight="1" spans="1:18">
      <c r="A288" s="651" t="str">
        <f t="shared" si="10"/>
        <v>XEW5美东纽约</v>
      </c>
      <c r="B288" s="651" t="s">
        <v>420</v>
      </c>
      <c r="C288" s="651" t="s">
        <v>411</v>
      </c>
      <c r="D288" s="673" t="s">
        <v>412</v>
      </c>
      <c r="E288" s="661">
        <v>7</v>
      </c>
      <c r="F288" s="662">
        <v>1210</v>
      </c>
      <c r="G288" s="662">
        <v>1360</v>
      </c>
      <c r="H288" s="661">
        <v>7.3</v>
      </c>
      <c r="I288" s="662">
        <v>1260</v>
      </c>
      <c r="J288" s="662">
        <v>1410</v>
      </c>
      <c r="K288" s="651" t="s">
        <v>126</v>
      </c>
      <c r="L288" s="662" t="s">
        <v>413</v>
      </c>
      <c r="M288" s="662" t="s">
        <v>414</v>
      </c>
      <c r="N288" s="661" t="s">
        <v>415</v>
      </c>
      <c r="O288" s="662" t="s">
        <v>416</v>
      </c>
      <c r="P288" s="662" t="s">
        <v>417</v>
      </c>
      <c r="Q288" s="651" t="s">
        <v>418</v>
      </c>
      <c r="R288" s="651" t="s">
        <v>271</v>
      </c>
    </row>
    <row r="289" s="651" customFormat="1" customHeight="1" spans="1:18">
      <c r="A289" s="651" t="str">
        <f t="shared" si="10"/>
        <v>ABE4美东纽约</v>
      </c>
      <c r="B289" s="674" t="s">
        <v>421</v>
      </c>
      <c r="C289" s="651" t="s">
        <v>411</v>
      </c>
      <c r="D289" s="673" t="s">
        <v>412</v>
      </c>
      <c r="E289" s="661">
        <v>7</v>
      </c>
      <c r="F289" s="662">
        <v>1210</v>
      </c>
      <c r="G289" s="662">
        <v>1360</v>
      </c>
      <c r="H289" s="661">
        <v>7.3</v>
      </c>
      <c r="I289" s="662">
        <v>1260</v>
      </c>
      <c r="J289" s="662">
        <v>1410</v>
      </c>
      <c r="K289" s="651" t="s">
        <v>126</v>
      </c>
      <c r="L289" s="662" t="s">
        <v>413</v>
      </c>
      <c r="M289" s="662" t="s">
        <v>414</v>
      </c>
      <c r="N289" s="661" t="s">
        <v>415</v>
      </c>
      <c r="O289" s="662" t="s">
        <v>416</v>
      </c>
      <c r="P289" s="662" t="s">
        <v>417</v>
      </c>
      <c r="Q289" s="651" t="s">
        <v>418</v>
      </c>
      <c r="R289" s="651" t="s">
        <v>271</v>
      </c>
    </row>
    <row r="290" s="651" customFormat="1" customHeight="1" spans="1:18">
      <c r="A290" s="651" t="str">
        <f t="shared" si="10"/>
        <v>AVP1美东纽约</v>
      </c>
      <c r="B290" s="651" t="s">
        <v>392</v>
      </c>
      <c r="C290" s="651" t="s">
        <v>411</v>
      </c>
      <c r="D290" s="673" t="s">
        <v>422</v>
      </c>
      <c r="E290" s="661">
        <v>7.2</v>
      </c>
      <c r="F290" s="662">
        <v>1230</v>
      </c>
      <c r="G290" s="662">
        <v>1390</v>
      </c>
      <c r="H290" s="661">
        <v>7.4</v>
      </c>
      <c r="I290" s="662">
        <v>1280</v>
      </c>
      <c r="J290" s="662">
        <v>1440</v>
      </c>
      <c r="K290" s="651" t="s">
        <v>126</v>
      </c>
      <c r="L290" s="662" t="s">
        <v>413</v>
      </c>
      <c r="M290" s="662" t="s">
        <v>414</v>
      </c>
      <c r="N290" s="661" t="s">
        <v>415</v>
      </c>
      <c r="O290" s="662" t="s">
        <v>416</v>
      </c>
      <c r="P290" s="662" t="s">
        <v>417</v>
      </c>
      <c r="Q290" s="651" t="s">
        <v>418</v>
      </c>
      <c r="R290" s="651" t="s">
        <v>271</v>
      </c>
    </row>
    <row r="291" s="651" customFormat="1" customHeight="1" spans="1:18">
      <c r="A291" s="651" t="str">
        <f t="shared" si="10"/>
        <v>AVP9美东纽约</v>
      </c>
      <c r="B291" s="651" t="s">
        <v>394</v>
      </c>
      <c r="C291" s="651" t="s">
        <v>411</v>
      </c>
      <c r="D291" s="673" t="s">
        <v>422</v>
      </c>
      <c r="E291" s="661">
        <v>7.2</v>
      </c>
      <c r="F291" s="662">
        <v>1230</v>
      </c>
      <c r="G291" s="662">
        <v>1390</v>
      </c>
      <c r="H291" s="661">
        <v>7.4</v>
      </c>
      <c r="I291" s="662">
        <v>1280</v>
      </c>
      <c r="J291" s="662">
        <v>1440</v>
      </c>
      <c r="K291" s="651" t="s">
        <v>126</v>
      </c>
      <c r="L291" s="662" t="s">
        <v>413</v>
      </c>
      <c r="M291" s="662" t="s">
        <v>414</v>
      </c>
      <c r="N291" s="661" t="s">
        <v>415</v>
      </c>
      <c r="O291" s="662" t="s">
        <v>416</v>
      </c>
      <c r="P291" s="662" t="s">
        <v>417</v>
      </c>
      <c r="Q291" s="651" t="s">
        <v>418</v>
      </c>
      <c r="R291" s="651" t="s">
        <v>271</v>
      </c>
    </row>
    <row r="292" s="651" customFormat="1" customHeight="1" spans="1:18">
      <c r="A292" s="651" t="str">
        <f t="shared" si="10"/>
        <v>HEA2美东纽约</v>
      </c>
      <c r="B292" s="651" t="s">
        <v>423</v>
      </c>
      <c r="C292" s="651" t="s">
        <v>411</v>
      </c>
      <c r="D292" s="673" t="s">
        <v>422</v>
      </c>
      <c r="E292" s="661">
        <v>7.2</v>
      </c>
      <c r="F292" s="662">
        <v>1230</v>
      </c>
      <c r="G292" s="662">
        <v>1390</v>
      </c>
      <c r="H292" s="661">
        <v>7.4</v>
      </c>
      <c r="I292" s="662">
        <v>1280</v>
      </c>
      <c r="J292" s="662">
        <v>1440</v>
      </c>
      <c r="K292" s="651" t="s">
        <v>126</v>
      </c>
      <c r="L292" s="662" t="s">
        <v>413</v>
      </c>
      <c r="M292" s="662" t="s">
        <v>414</v>
      </c>
      <c r="N292" s="661" t="s">
        <v>415</v>
      </c>
      <c r="O292" s="662" t="s">
        <v>416</v>
      </c>
      <c r="P292" s="662" t="s">
        <v>417</v>
      </c>
      <c r="Q292" s="651" t="s">
        <v>418</v>
      </c>
      <c r="R292" s="651" t="s">
        <v>271</v>
      </c>
    </row>
    <row r="293" s="651" customFormat="1" customHeight="1" spans="1:18">
      <c r="A293" s="651" t="str">
        <f t="shared" ref="A293:A329" si="11">B293&amp;C293</f>
        <v>SWF1美东纽约</v>
      </c>
      <c r="B293" s="674" t="s">
        <v>424</v>
      </c>
      <c r="C293" s="651" t="s">
        <v>411</v>
      </c>
      <c r="D293" s="673" t="s">
        <v>422</v>
      </c>
      <c r="E293" s="661">
        <v>7.2</v>
      </c>
      <c r="F293" s="662">
        <v>1230</v>
      </c>
      <c r="G293" s="662">
        <v>1390</v>
      </c>
      <c r="H293" s="661">
        <v>7.4</v>
      </c>
      <c r="I293" s="662">
        <v>1280</v>
      </c>
      <c r="J293" s="662">
        <v>1440</v>
      </c>
      <c r="K293" s="651" t="s">
        <v>126</v>
      </c>
      <c r="L293" s="662" t="s">
        <v>413</v>
      </c>
      <c r="M293" s="662" t="s">
        <v>414</v>
      </c>
      <c r="N293" s="661" t="s">
        <v>415</v>
      </c>
      <c r="O293" s="662" t="s">
        <v>416</v>
      </c>
      <c r="P293" s="662" t="s">
        <v>417</v>
      </c>
      <c r="Q293" s="651" t="s">
        <v>418</v>
      </c>
      <c r="R293" s="651" t="s">
        <v>425</v>
      </c>
    </row>
    <row r="294" s="651" customFormat="1" customHeight="1" spans="1:18">
      <c r="A294" s="651" t="str">
        <f t="shared" si="11"/>
        <v>SWF2美东纽约</v>
      </c>
      <c r="B294" s="674" t="s">
        <v>395</v>
      </c>
      <c r="C294" s="651" t="s">
        <v>411</v>
      </c>
      <c r="D294" s="673" t="s">
        <v>422</v>
      </c>
      <c r="E294" s="661">
        <v>7.2</v>
      </c>
      <c r="F294" s="662">
        <v>1230</v>
      </c>
      <c r="G294" s="662">
        <v>1390</v>
      </c>
      <c r="H294" s="661">
        <v>7.4</v>
      </c>
      <c r="I294" s="662">
        <v>1280</v>
      </c>
      <c r="J294" s="662">
        <v>1440</v>
      </c>
      <c r="K294" s="651" t="s">
        <v>126</v>
      </c>
      <c r="L294" s="662" t="s">
        <v>413</v>
      </c>
      <c r="M294" s="662" t="s">
        <v>414</v>
      </c>
      <c r="N294" s="661" t="s">
        <v>415</v>
      </c>
      <c r="O294" s="662" t="s">
        <v>416</v>
      </c>
      <c r="P294" s="662" t="s">
        <v>417</v>
      </c>
      <c r="Q294" s="651" t="s">
        <v>418</v>
      </c>
      <c r="R294" s="651" t="s">
        <v>425</v>
      </c>
    </row>
    <row r="295" s="651" customFormat="1" customHeight="1" spans="1:18">
      <c r="A295" s="651" t="str">
        <f t="shared" si="11"/>
        <v>PHL4美东纽约</v>
      </c>
      <c r="B295" s="651" t="s">
        <v>426</v>
      </c>
      <c r="C295" s="651" t="s">
        <v>411</v>
      </c>
      <c r="D295" s="673" t="s">
        <v>422</v>
      </c>
      <c r="E295" s="661">
        <v>7.2</v>
      </c>
      <c r="F295" s="662">
        <v>1230</v>
      </c>
      <c r="G295" s="662">
        <v>1390</v>
      </c>
      <c r="H295" s="661">
        <v>7.4</v>
      </c>
      <c r="I295" s="662">
        <v>1280</v>
      </c>
      <c r="J295" s="662">
        <v>1440</v>
      </c>
      <c r="K295" s="651" t="s">
        <v>126</v>
      </c>
      <c r="L295" s="662" t="s">
        <v>413</v>
      </c>
      <c r="M295" s="662" t="s">
        <v>414</v>
      </c>
      <c r="N295" s="661" t="s">
        <v>415</v>
      </c>
      <c r="O295" s="662" t="s">
        <v>416</v>
      </c>
      <c r="P295" s="662" t="s">
        <v>417</v>
      </c>
      <c r="Q295" s="651" t="s">
        <v>418</v>
      </c>
      <c r="R295" s="651" t="s">
        <v>425</v>
      </c>
    </row>
    <row r="296" s="651" customFormat="1" customHeight="1" spans="1:18">
      <c r="A296" s="651" t="str">
        <f t="shared" si="11"/>
        <v>HEA2美东纽约</v>
      </c>
      <c r="B296" s="651" t="s">
        <v>423</v>
      </c>
      <c r="C296" s="651" t="s">
        <v>411</v>
      </c>
      <c r="D296" s="673" t="s">
        <v>422</v>
      </c>
      <c r="E296" s="661">
        <v>7.2</v>
      </c>
      <c r="F296" s="662">
        <v>1230</v>
      </c>
      <c r="G296" s="662">
        <v>1390</v>
      </c>
      <c r="H296" s="661">
        <v>7.4</v>
      </c>
      <c r="I296" s="662">
        <v>1280</v>
      </c>
      <c r="J296" s="662">
        <v>1440</v>
      </c>
      <c r="K296" s="651" t="s">
        <v>126</v>
      </c>
      <c r="L296" s="662" t="s">
        <v>413</v>
      </c>
      <c r="M296" s="662" t="s">
        <v>414</v>
      </c>
      <c r="N296" s="661" t="s">
        <v>415</v>
      </c>
      <c r="O296" s="662" t="s">
        <v>416</v>
      </c>
      <c r="P296" s="662" t="s">
        <v>417</v>
      </c>
      <c r="Q296" s="651" t="s">
        <v>418</v>
      </c>
      <c r="R296" s="651" t="s">
        <v>425</v>
      </c>
    </row>
    <row r="297" s="651" customFormat="1" ht="19" spans="1:18">
      <c r="A297" s="651" t="str">
        <f t="shared" si="11"/>
        <v>BDL6美东纽约</v>
      </c>
      <c r="B297" s="651" t="s">
        <v>427</v>
      </c>
      <c r="C297" s="651" t="s">
        <v>411</v>
      </c>
      <c r="D297" s="673" t="s">
        <v>428</v>
      </c>
      <c r="E297" s="661">
        <v>7.4</v>
      </c>
      <c r="F297" s="662">
        <v>1260</v>
      </c>
      <c r="G297" s="662">
        <v>1430</v>
      </c>
      <c r="H297" s="661">
        <v>7.6</v>
      </c>
      <c r="I297" s="662">
        <v>1320</v>
      </c>
      <c r="J297" s="662">
        <v>1480</v>
      </c>
      <c r="K297" s="651" t="s">
        <v>126</v>
      </c>
      <c r="L297" s="662" t="s">
        <v>413</v>
      </c>
      <c r="M297" s="662" t="s">
        <v>414</v>
      </c>
      <c r="N297" s="661" t="s">
        <v>415</v>
      </c>
      <c r="O297" s="662" t="s">
        <v>416</v>
      </c>
      <c r="P297" s="662" t="s">
        <v>417</v>
      </c>
      <c r="Q297" s="651" t="s">
        <v>418</v>
      </c>
      <c r="R297" s="651" t="s">
        <v>425</v>
      </c>
    </row>
    <row r="298" s="651" customFormat="1" ht="19" spans="1:18">
      <c r="A298" s="651" t="str">
        <f t="shared" si="11"/>
        <v>ALB1美东纽约</v>
      </c>
      <c r="B298" s="651" t="s">
        <v>396</v>
      </c>
      <c r="C298" s="651" t="s">
        <v>411</v>
      </c>
      <c r="D298" s="673" t="s">
        <v>428</v>
      </c>
      <c r="E298" s="661">
        <v>7.4</v>
      </c>
      <c r="F298" s="662">
        <v>1260</v>
      </c>
      <c r="G298" s="662">
        <v>1430</v>
      </c>
      <c r="H298" s="661">
        <v>7.6</v>
      </c>
      <c r="I298" s="662">
        <v>1320</v>
      </c>
      <c r="J298" s="662">
        <v>1480</v>
      </c>
      <c r="K298" s="651" t="s">
        <v>126</v>
      </c>
      <c r="L298" s="662" t="s">
        <v>413</v>
      </c>
      <c r="M298" s="662" t="s">
        <v>414</v>
      </c>
      <c r="N298" s="661" t="s">
        <v>415</v>
      </c>
      <c r="O298" s="662" t="s">
        <v>416</v>
      </c>
      <c r="P298" s="662" t="s">
        <v>417</v>
      </c>
      <c r="Q298" s="651" t="s">
        <v>418</v>
      </c>
      <c r="R298" s="651" t="s">
        <v>425</v>
      </c>
    </row>
    <row r="299" s="651" customFormat="1" ht="19" spans="1:18">
      <c r="A299" s="651" t="str">
        <f t="shared" si="11"/>
        <v>PHL6美东纽约</v>
      </c>
      <c r="B299" s="651" t="s">
        <v>429</v>
      </c>
      <c r="C299" s="651" t="s">
        <v>411</v>
      </c>
      <c r="D299" s="673" t="s">
        <v>428</v>
      </c>
      <c r="E299" s="661">
        <v>7.4</v>
      </c>
      <c r="F299" s="662">
        <v>1260</v>
      </c>
      <c r="G299" s="662">
        <v>1430</v>
      </c>
      <c r="H299" s="661">
        <v>7.6</v>
      </c>
      <c r="I299" s="662">
        <v>1320</v>
      </c>
      <c r="J299" s="662">
        <v>1480</v>
      </c>
      <c r="K299" s="651" t="s">
        <v>126</v>
      </c>
      <c r="L299" s="662" t="s">
        <v>413</v>
      </c>
      <c r="M299" s="662" t="s">
        <v>414</v>
      </c>
      <c r="N299" s="661" t="s">
        <v>415</v>
      </c>
      <c r="O299" s="662" t="s">
        <v>416</v>
      </c>
      <c r="P299" s="662" t="s">
        <v>417</v>
      </c>
      <c r="Q299" s="651" t="s">
        <v>418</v>
      </c>
      <c r="R299" s="651" t="s">
        <v>425</v>
      </c>
    </row>
    <row r="300" s="651" customFormat="1" ht="19" spans="1:18">
      <c r="A300" s="651" t="str">
        <f t="shared" si="11"/>
        <v>MDT1美东纽约</v>
      </c>
      <c r="B300" s="651" t="s">
        <v>430</v>
      </c>
      <c r="C300" s="651" t="s">
        <v>411</v>
      </c>
      <c r="D300" s="673" t="s">
        <v>428</v>
      </c>
      <c r="E300" s="661">
        <v>7.4</v>
      </c>
      <c r="F300" s="662">
        <v>1260</v>
      </c>
      <c r="G300" s="662">
        <v>1430</v>
      </c>
      <c r="H300" s="661">
        <v>7.6</v>
      </c>
      <c r="I300" s="662">
        <v>1320</v>
      </c>
      <c r="J300" s="662">
        <v>1480</v>
      </c>
      <c r="K300" s="651" t="s">
        <v>126</v>
      </c>
      <c r="L300" s="662" t="s">
        <v>413</v>
      </c>
      <c r="M300" s="662" t="s">
        <v>414</v>
      </c>
      <c r="N300" s="661" t="s">
        <v>415</v>
      </c>
      <c r="O300" s="662" t="s">
        <v>416</v>
      </c>
      <c r="P300" s="662" t="s">
        <v>417</v>
      </c>
      <c r="Q300" s="651" t="s">
        <v>418</v>
      </c>
      <c r="R300" s="651" t="s">
        <v>425</v>
      </c>
    </row>
    <row r="301" s="651" customFormat="1" ht="19" spans="1:18">
      <c r="A301" s="651" t="str">
        <f t="shared" si="11"/>
        <v>DCA1美东纽约</v>
      </c>
      <c r="B301" s="651" t="s">
        <v>431</v>
      </c>
      <c r="C301" s="651" t="s">
        <v>411</v>
      </c>
      <c r="D301" s="673" t="s">
        <v>428</v>
      </c>
      <c r="E301" s="661">
        <v>7.4</v>
      </c>
      <c r="F301" s="662">
        <v>1260</v>
      </c>
      <c r="G301" s="662">
        <v>1430</v>
      </c>
      <c r="H301" s="661">
        <v>7.6</v>
      </c>
      <c r="I301" s="662">
        <v>1320</v>
      </c>
      <c r="J301" s="662">
        <v>1480</v>
      </c>
      <c r="K301" s="651" t="s">
        <v>126</v>
      </c>
      <c r="L301" s="662" t="s">
        <v>413</v>
      </c>
      <c r="M301" s="662" t="s">
        <v>414</v>
      </c>
      <c r="N301" s="661" t="s">
        <v>415</v>
      </c>
      <c r="O301" s="662" t="s">
        <v>416</v>
      </c>
      <c r="P301" s="662" t="s">
        <v>417</v>
      </c>
      <c r="Q301" s="651" t="s">
        <v>418</v>
      </c>
      <c r="R301" s="651" t="s">
        <v>425</v>
      </c>
    </row>
    <row r="302" s="651" customFormat="1" ht="19" spans="1:18">
      <c r="A302" s="651" t="str">
        <f t="shared" si="11"/>
        <v>BWI5美东纽约</v>
      </c>
      <c r="B302" s="651" t="s">
        <v>398</v>
      </c>
      <c r="C302" s="651" t="s">
        <v>411</v>
      </c>
      <c r="D302" s="673" t="s">
        <v>428</v>
      </c>
      <c r="E302" s="661">
        <v>7.4</v>
      </c>
      <c r="F302" s="662">
        <v>1260</v>
      </c>
      <c r="G302" s="662">
        <v>1430</v>
      </c>
      <c r="H302" s="661">
        <v>7.6</v>
      </c>
      <c r="I302" s="662">
        <v>1320</v>
      </c>
      <c r="J302" s="662">
        <v>1480</v>
      </c>
      <c r="K302" s="651" t="s">
        <v>126</v>
      </c>
      <c r="L302" s="662" t="s">
        <v>413</v>
      </c>
      <c r="M302" s="662" t="s">
        <v>414</v>
      </c>
      <c r="N302" s="661" t="s">
        <v>415</v>
      </c>
      <c r="O302" s="662" t="s">
        <v>416</v>
      </c>
      <c r="P302" s="662" t="s">
        <v>417</v>
      </c>
      <c r="Q302" s="651" t="s">
        <v>418</v>
      </c>
      <c r="R302" s="651" t="s">
        <v>425</v>
      </c>
    </row>
    <row r="303" s="651" customFormat="1" ht="19" spans="1:18">
      <c r="A303" s="651" t="str">
        <f t="shared" si="11"/>
        <v>ILG1美东纽约</v>
      </c>
      <c r="B303" s="651" t="s">
        <v>432</v>
      </c>
      <c r="C303" s="651" t="s">
        <v>411</v>
      </c>
      <c r="D303" s="673" t="s">
        <v>428</v>
      </c>
      <c r="E303" s="661">
        <v>7.4</v>
      </c>
      <c r="F303" s="662">
        <v>1260</v>
      </c>
      <c r="G303" s="662">
        <v>1430</v>
      </c>
      <c r="H303" s="661">
        <v>7.6</v>
      </c>
      <c r="I303" s="662">
        <v>1320</v>
      </c>
      <c r="J303" s="662">
        <v>1480</v>
      </c>
      <c r="K303" s="651" t="s">
        <v>126</v>
      </c>
      <c r="L303" s="662" t="s">
        <v>413</v>
      </c>
      <c r="M303" s="662" t="s">
        <v>414</v>
      </c>
      <c r="N303" s="661" t="s">
        <v>415</v>
      </c>
      <c r="O303" s="662" t="s">
        <v>416</v>
      </c>
      <c r="P303" s="662" t="s">
        <v>417</v>
      </c>
      <c r="Q303" s="651" t="s">
        <v>418</v>
      </c>
      <c r="R303" s="651" t="s">
        <v>425</v>
      </c>
    </row>
    <row r="304" s="651" customFormat="1" ht="19" spans="1:18">
      <c r="A304" s="651" t="str">
        <f t="shared" si="11"/>
        <v>MDT4美东纽约</v>
      </c>
      <c r="B304" s="651" t="s">
        <v>399</v>
      </c>
      <c r="C304" s="651" t="s">
        <v>411</v>
      </c>
      <c r="D304" s="673" t="s">
        <v>428</v>
      </c>
      <c r="E304" s="661">
        <v>7.4</v>
      </c>
      <c r="F304" s="662">
        <v>1260</v>
      </c>
      <c r="G304" s="662">
        <v>1430</v>
      </c>
      <c r="H304" s="661">
        <v>7.6</v>
      </c>
      <c r="I304" s="662">
        <v>1320</v>
      </c>
      <c r="J304" s="662">
        <v>1480</v>
      </c>
      <c r="K304" s="651" t="s">
        <v>126</v>
      </c>
      <c r="L304" s="662" t="s">
        <v>413</v>
      </c>
      <c r="M304" s="662" t="s">
        <v>414</v>
      </c>
      <c r="N304" s="661" t="s">
        <v>415</v>
      </c>
      <c r="O304" s="662" t="s">
        <v>416</v>
      </c>
      <c r="P304" s="662" t="s">
        <v>417</v>
      </c>
      <c r="Q304" s="651" t="s">
        <v>418</v>
      </c>
      <c r="R304" s="651" t="s">
        <v>425</v>
      </c>
    </row>
    <row r="305" s="651" customFormat="1" ht="20" customHeight="1" spans="1:18">
      <c r="A305" s="651" t="str">
        <f t="shared" si="11"/>
        <v>LBE1美东纽约</v>
      </c>
      <c r="B305" s="651" t="s">
        <v>400</v>
      </c>
      <c r="C305" s="651" t="s">
        <v>411</v>
      </c>
      <c r="D305" s="673" t="s">
        <v>428</v>
      </c>
      <c r="E305" s="661">
        <v>7.4</v>
      </c>
      <c r="F305" s="662">
        <v>1260</v>
      </c>
      <c r="G305" s="662">
        <v>1430</v>
      </c>
      <c r="H305" s="661">
        <v>7.6</v>
      </c>
      <c r="I305" s="662">
        <v>1320</v>
      </c>
      <c r="J305" s="662">
        <v>1480</v>
      </c>
      <c r="K305" s="651" t="s">
        <v>126</v>
      </c>
      <c r="L305" s="662" t="s">
        <v>413</v>
      </c>
      <c r="M305" s="662" t="s">
        <v>414</v>
      </c>
      <c r="N305" s="661" t="s">
        <v>415</v>
      </c>
      <c r="O305" s="662" t="s">
        <v>416</v>
      </c>
      <c r="P305" s="662" t="s">
        <v>417</v>
      </c>
      <c r="Q305" s="651" t="s">
        <v>418</v>
      </c>
      <c r="R305" s="651" t="s">
        <v>425</v>
      </c>
    </row>
    <row r="306" s="651" customFormat="1" ht="20" customHeight="1" spans="1:18">
      <c r="A306" s="651" t="str">
        <f t="shared" si="11"/>
        <v>HIA1美东纽约</v>
      </c>
      <c r="B306" s="651" t="s">
        <v>401</v>
      </c>
      <c r="C306" s="651" t="s">
        <v>411</v>
      </c>
      <c r="D306" s="673" t="s">
        <v>428</v>
      </c>
      <c r="E306" s="661">
        <v>7.4</v>
      </c>
      <c r="F306" s="662">
        <v>1260</v>
      </c>
      <c r="G306" s="662">
        <v>1430</v>
      </c>
      <c r="H306" s="661">
        <v>7.6</v>
      </c>
      <c r="I306" s="662">
        <v>1320</v>
      </c>
      <c r="J306" s="662">
        <v>1480</v>
      </c>
      <c r="K306" s="651" t="s">
        <v>126</v>
      </c>
      <c r="L306" s="662" t="s">
        <v>413</v>
      </c>
      <c r="M306" s="662" t="s">
        <v>414</v>
      </c>
      <c r="N306" s="661" t="s">
        <v>415</v>
      </c>
      <c r="O306" s="662" t="s">
        <v>416</v>
      </c>
      <c r="P306" s="662" t="s">
        <v>417</v>
      </c>
      <c r="Q306" s="651" t="s">
        <v>418</v>
      </c>
      <c r="R306" s="651" t="s">
        <v>425</v>
      </c>
    </row>
    <row r="307" s="651" customFormat="1" ht="17" customHeight="1" spans="1:18">
      <c r="A307" s="651" t="str">
        <f t="shared" si="11"/>
        <v>MDT2美东纽约</v>
      </c>
      <c r="B307" s="651" t="s">
        <v>433</v>
      </c>
      <c r="C307" s="651" t="s">
        <v>411</v>
      </c>
      <c r="D307" s="673" t="s">
        <v>428</v>
      </c>
      <c r="E307" s="661">
        <v>7.4</v>
      </c>
      <c r="F307" s="662">
        <v>1260</v>
      </c>
      <c r="G307" s="662">
        <v>1430</v>
      </c>
      <c r="H307" s="661">
        <v>7.6</v>
      </c>
      <c r="I307" s="662">
        <v>1320</v>
      </c>
      <c r="J307" s="662">
        <v>1480</v>
      </c>
      <c r="K307" s="651" t="s">
        <v>126</v>
      </c>
      <c r="L307" s="662" t="s">
        <v>413</v>
      </c>
      <c r="M307" s="662" t="s">
        <v>414</v>
      </c>
      <c r="N307" s="661" t="s">
        <v>415</v>
      </c>
      <c r="O307" s="662" t="s">
        <v>416</v>
      </c>
      <c r="P307" s="662" t="s">
        <v>417</v>
      </c>
      <c r="Q307" s="651" t="s">
        <v>418</v>
      </c>
      <c r="R307" s="651" t="s">
        <v>425</v>
      </c>
    </row>
    <row r="308" s="651" customFormat="1" ht="17" customHeight="1" spans="1:18">
      <c r="A308" s="651" t="str">
        <f t="shared" si="11"/>
        <v>PHL7美东纽约</v>
      </c>
      <c r="B308" s="651" t="s">
        <v>434</v>
      </c>
      <c r="C308" s="651" t="s">
        <v>411</v>
      </c>
      <c r="D308" s="673" t="s">
        <v>428</v>
      </c>
      <c r="E308" s="661">
        <v>7.4</v>
      </c>
      <c r="F308" s="662">
        <v>1260</v>
      </c>
      <c r="G308" s="662">
        <v>1430</v>
      </c>
      <c r="H308" s="661">
        <v>7.6</v>
      </c>
      <c r="I308" s="662">
        <v>1320</v>
      </c>
      <c r="J308" s="662">
        <v>1480</v>
      </c>
      <c r="K308" s="651" t="s">
        <v>126</v>
      </c>
      <c r="L308" s="662" t="s">
        <v>413</v>
      </c>
      <c r="M308" s="662" t="s">
        <v>414</v>
      </c>
      <c r="N308" s="661" t="s">
        <v>415</v>
      </c>
      <c r="O308" s="662" t="s">
        <v>416</v>
      </c>
      <c r="P308" s="662" t="s">
        <v>417</v>
      </c>
      <c r="Q308" s="651" t="s">
        <v>418</v>
      </c>
      <c r="R308" s="651" t="s">
        <v>425</v>
      </c>
    </row>
    <row r="309" s="651" customFormat="1" ht="20" customHeight="1" spans="1:18">
      <c r="A309" s="651" t="str">
        <f t="shared" si="11"/>
        <v>XLX1美东纽约</v>
      </c>
      <c r="B309" s="651" t="s">
        <v>402</v>
      </c>
      <c r="C309" s="651" t="s">
        <v>411</v>
      </c>
      <c r="D309" s="651" t="s">
        <v>435</v>
      </c>
      <c r="E309" s="661">
        <v>7.6</v>
      </c>
      <c r="F309" s="662">
        <v>1310</v>
      </c>
      <c r="G309" s="662">
        <v>1480</v>
      </c>
      <c r="H309" s="661">
        <v>7.9</v>
      </c>
      <c r="I309" s="662">
        <v>1360</v>
      </c>
      <c r="J309" s="662">
        <v>1530</v>
      </c>
      <c r="K309" s="651" t="s">
        <v>126</v>
      </c>
      <c r="L309" s="662" t="s">
        <v>413</v>
      </c>
      <c r="M309" s="662" t="s">
        <v>414</v>
      </c>
      <c r="N309" s="661" t="s">
        <v>415</v>
      </c>
      <c r="O309" s="662" t="s">
        <v>416</v>
      </c>
      <c r="P309" s="662" t="s">
        <v>417</v>
      </c>
      <c r="Q309" s="651" t="s">
        <v>418</v>
      </c>
      <c r="R309" s="651" t="s">
        <v>425</v>
      </c>
    </row>
    <row r="310" s="651" customFormat="1" ht="20" customHeight="1" spans="1:18">
      <c r="A310" s="651" t="str">
        <f t="shared" si="11"/>
        <v>RMN3美东纽约</v>
      </c>
      <c r="B310" s="651" t="s">
        <v>404</v>
      </c>
      <c r="C310" s="651" t="s">
        <v>411</v>
      </c>
      <c r="D310" s="651" t="s">
        <v>435</v>
      </c>
      <c r="E310" s="661">
        <v>7.6</v>
      </c>
      <c r="F310" s="662">
        <v>1310</v>
      </c>
      <c r="G310" s="662">
        <v>1480</v>
      </c>
      <c r="H310" s="661">
        <v>7.9</v>
      </c>
      <c r="I310" s="662">
        <v>1360</v>
      </c>
      <c r="J310" s="662">
        <v>1530</v>
      </c>
      <c r="K310" s="651" t="s">
        <v>126</v>
      </c>
      <c r="L310" s="662" t="s">
        <v>413</v>
      </c>
      <c r="M310" s="662" t="s">
        <v>414</v>
      </c>
      <c r="N310" s="661" t="s">
        <v>415</v>
      </c>
      <c r="O310" s="662" t="s">
        <v>416</v>
      </c>
      <c r="P310" s="662" t="s">
        <v>417</v>
      </c>
      <c r="Q310" s="651" t="s">
        <v>418</v>
      </c>
      <c r="R310" s="651" t="s">
        <v>425</v>
      </c>
    </row>
    <row r="311" s="651" customFormat="1" ht="20" customHeight="1" spans="1:18">
      <c r="A311" s="651" t="str">
        <f t="shared" si="11"/>
        <v>CHO1美东纽约</v>
      </c>
      <c r="B311" s="651" t="s">
        <v>436</v>
      </c>
      <c r="C311" s="651" t="s">
        <v>411</v>
      </c>
      <c r="D311" s="651" t="s">
        <v>435</v>
      </c>
      <c r="E311" s="661">
        <v>7.6</v>
      </c>
      <c r="F311" s="662">
        <v>1310</v>
      </c>
      <c r="G311" s="662">
        <v>1480</v>
      </c>
      <c r="H311" s="661">
        <v>7.9</v>
      </c>
      <c r="I311" s="662">
        <v>1360</v>
      </c>
      <c r="J311" s="662">
        <v>1530</v>
      </c>
      <c r="K311" s="651" t="s">
        <v>126</v>
      </c>
      <c r="L311" s="662" t="s">
        <v>413</v>
      </c>
      <c r="M311" s="662" t="s">
        <v>414</v>
      </c>
      <c r="N311" s="661" t="s">
        <v>415</v>
      </c>
      <c r="O311" s="662" t="s">
        <v>416</v>
      </c>
      <c r="P311" s="662" t="s">
        <v>417</v>
      </c>
      <c r="Q311" s="651" t="s">
        <v>418</v>
      </c>
      <c r="R311" s="651" t="s">
        <v>425</v>
      </c>
    </row>
    <row r="312" s="651" customFormat="1" ht="20" customHeight="1" spans="1:18">
      <c r="A312" s="651" t="str">
        <f t="shared" si="11"/>
        <v>ORF2美东纽约</v>
      </c>
      <c r="B312" s="651" t="s">
        <v>405</v>
      </c>
      <c r="C312" s="651" t="s">
        <v>411</v>
      </c>
      <c r="D312" s="651" t="s">
        <v>435</v>
      </c>
      <c r="E312" s="661">
        <v>7.6</v>
      </c>
      <c r="F312" s="662">
        <v>1310</v>
      </c>
      <c r="G312" s="662">
        <v>1480</v>
      </c>
      <c r="H312" s="661">
        <v>7.9</v>
      </c>
      <c r="I312" s="662">
        <v>1360</v>
      </c>
      <c r="J312" s="662">
        <v>1530</v>
      </c>
      <c r="K312" s="651" t="s">
        <v>126</v>
      </c>
      <c r="L312" s="662" t="s">
        <v>413</v>
      </c>
      <c r="M312" s="662" t="s">
        <v>414</v>
      </c>
      <c r="N312" s="661" t="s">
        <v>415</v>
      </c>
      <c r="O312" s="662" t="s">
        <v>416</v>
      </c>
      <c r="P312" s="662" t="s">
        <v>417</v>
      </c>
      <c r="Q312" s="651" t="s">
        <v>418</v>
      </c>
      <c r="R312" s="651" t="s">
        <v>425</v>
      </c>
    </row>
    <row r="313" s="651" customFormat="1" ht="20" customHeight="1" spans="1:18">
      <c r="A313" s="651" t="str">
        <f t="shared" si="11"/>
        <v>IUST美东纽约</v>
      </c>
      <c r="B313" s="651" t="s">
        <v>437</v>
      </c>
      <c r="C313" s="651" t="s">
        <v>411</v>
      </c>
      <c r="D313" s="651" t="s">
        <v>435</v>
      </c>
      <c r="E313" s="661">
        <v>7.6</v>
      </c>
      <c r="F313" s="662">
        <v>1310</v>
      </c>
      <c r="G313" s="662">
        <v>1480</v>
      </c>
      <c r="H313" s="661">
        <v>7.9</v>
      </c>
      <c r="I313" s="662">
        <v>1360</v>
      </c>
      <c r="J313" s="662">
        <v>1530</v>
      </c>
      <c r="K313" s="651" t="s">
        <v>126</v>
      </c>
      <c r="L313" s="662" t="s">
        <v>413</v>
      </c>
      <c r="M313" s="662" t="s">
        <v>414</v>
      </c>
      <c r="N313" s="661" t="s">
        <v>415</v>
      </c>
      <c r="O313" s="662" t="s">
        <v>416</v>
      </c>
      <c r="P313" s="662" t="s">
        <v>417</v>
      </c>
      <c r="Q313" s="651" t="s">
        <v>418</v>
      </c>
      <c r="R313" s="651" t="s">
        <v>425</v>
      </c>
    </row>
    <row r="314" s="651" customFormat="1" ht="20" customHeight="1" spans="1:18">
      <c r="A314" s="651" t="str">
        <f t="shared" si="11"/>
        <v>IUSL美东纽约</v>
      </c>
      <c r="B314" s="651" t="s">
        <v>438</v>
      </c>
      <c r="C314" s="651" t="s">
        <v>411</v>
      </c>
      <c r="D314" s="651" t="s">
        <v>435</v>
      </c>
      <c r="E314" s="661">
        <v>7.6</v>
      </c>
      <c r="F314" s="662">
        <v>1310</v>
      </c>
      <c r="G314" s="662">
        <v>1480</v>
      </c>
      <c r="H314" s="661">
        <v>7.9</v>
      </c>
      <c r="I314" s="662">
        <v>1360</v>
      </c>
      <c r="J314" s="662">
        <v>1530</v>
      </c>
      <c r="K314" s="651" t="s">
        <v>126</v>
      </c>
      <c r="L314" s="662" t="s">
        <v>413</v>
      </c>
      <c r="M314" s="662" t="s">
        <v>414</v>
      </c>
      <c r="N314" s="661" t="s">
        <v>415</v>
      </c>
      <c r="O314" s="662" t="s">
        <v>416</v>
      </c>
      <c r="P314" s="662" t="s">
        <v>417</v>
      </c>
      <c r="Q314" s="651" t="s">
        <v>418</v>
      </c>
      <c r="R314" s="651" t="s">
        <v>425</v>
      </c>
    </row>
    <row r="315" s="651" customFormat="1" ht="20" customHeight="1" spans="1:18">
      <c r="A315" s="651" t="str">
        <f t="shared" si="11"/>
        <v>PIT2美东纽约</v>
      </c>
      <c r="B315" s="651" t="s">
        <v>439</v>
      </c>
      <c r="C315" s="651" t="s">
        <v>411</v>
      </c>
      <c r="D315" s="651" t="s">
        <v>435</v>
      </c>
      <c r="E315" s="661">
        <v>7.6</v>
      </c>
      <c r="F315" s="662">
        <v>1310</v>
      </c>
      <c r="G315" s="662">
        <v>1480</v>
      </c>
      <c r="H315" s="661">
        <v>7.9</v>
      </c>
      <c r="I315" s="662">
        <v>1360</v>
      </c>
      <c r="J315" s="662">
        <v>1530</v>
      </c>
      <c r="K315" s="651" t="s">
        <v>126</v>
      </c>
      <c r="L315" s="662" t="s">
        <v>413</v>
      </c>
      <c r="M315" s="662" t="s">
        <v>414</v>
      </c>
      <c r="N315" s="661" t="s">
        <v>415</v>
      </c>
      <c r="O315" s="662" t="s">
        <v>416</v>
      </c>
      <c r="P315" s="662" t="s">
        <v>417</v>
      </c>
      <c r="Q315" s="651" t="s">
        <v>418</v>
      </c>
      <c r="R315" s="651" t="s">
        <v>425</v>
      </c>
    </row>
    <row r="316" s="651" customFormat="1" ht="20" customHeight="1" spans="1:18">
      <c r="A316" s="651" t="str">
        <f t="shared" si="11"/>
        <v>BOS7美东纽约</v>
      </c>
      <c r="B316" s="651" t="s">
        <v>406</v>
      </c>
      <c r="C316" s="651" t="s">
        <v>411</v>
      </c>
      <c r="D316" s="651" t="s">
        <v>435</v>
      </c>
      <c r="E316" s="661">
        <v>7.6</v>
      </c>
      <c r="F316" s="662">
        <v>1310</v>
      </c>
      <c r="G316" s="662">
        <v>1480</v>
      </c>
      <c r="H316" s="661">
        <v>7.9</v>
      </c>
      <c r="I316" s="662">
        <v>1360</v>
      </c>
      <c r="J316" s="662">
        <v>1530</v>
      </c>
      <c r="K316" s="651" t="s">
        <v>126</v>
      </c>
      <c r="L316" s="662" t="s">
        <v>413</v>
      </c>
      <c r="M316" s="662" t="s">
        <v>414</v>
      </c>
      <c r="N316" s="661" t="s">
        <v>415</v>
      </c>
      <c r="O316" s="662" t="s">
        <v>416</v>
      </c>
      <c r="P316" s="662" t="s">
        <v>417</v>
      </c>
      <c r="Q316" s="651" t="s">
        <v>418</v>
      </c>
      <c r="R316" s="651" t="s">
        <v>425</v>
      </c>
    </row>
    <row r="317" s="651" customFormat="1" ht="20" customHeight="1" spans="1:18">
      <c r="A317" s="651" t="str">
        <f t="shared" si="11"/>
        <v>XRI3美东纽约</v>
      </c>
      <c r="B317" s="651" t="s">
        <v>440</v>
      </c>
      <c r="C317" s="651" t="s">
        <v>411</v>
      </c>
      <c r="D317" s="651" t="s">
        <v>435</v>
      </c>
      <c r="E317" s="661">
        <v>7.6</v>
      </c>
      <c r="F317" s="662">
        <v>1310</v>
      </c>
      <c r="G317" s="662">
        <v>1480</v>
      </c>
      <c r="H317" s="661">
        <v>7.9</v>
      </c>
      <c r="I317" s="662">
        <v>1360</v>
      </c>
      <c r="J317" s="662">
        <v>1530</v>
      </c>
      <c r="K317" s="651" t="s">
        <v>126</v>
      </c>
      <c r="L317" s="662" t="s">
        <v>413</v>
      </c>
      <c r="M317" s="662" t="s">
        <v>414</v>
      </c>
      <c r="N317" s="661" t="s">
        <v>415</v>
      </c>
      <c r="O317" s="662" t="s">
        <v>416</v>
      </c>
      <c r="P317" s="662" t="s">
        <v>417</v>
      </c>
      <c r="Q317" s="651" t="s">
        <v>418</v>
      </c>
      <c r="R317" s="651" t="s">
        <v>425</v>
      </c>
    </row>
    <row r="318" s="651" customFormat="1" ht="20" customHeight="1" spans="1:18">
      <c r="A318" s="651" t="str">
        <f t="shared" si="11"/>
        <v>BWI4美东纽约</v>
      </c>
      <c r="B318" s="651" t="s">
        <v>407</v>
      </c>
      <c r="C318" s="651" t="s">
        <v>411</v>
      </c>
      <c r="D318" s="651" t="s">
        <v>435</v>
      </c>
      <c r="E318" s="661">
        <v>7.6</v>
      </c>
      <c r="F318" s="662">
        <v>1310</v>
      </c>
      <c r="G318" s="662">
        <v>1480</v>
      </c>
      <c r="H318" s="661">
        <v>7.9</v>
      </c>
      <c r="I318" s="662">
        <v>1360</v>
      </c>
      <c r="J318" s="662">
        <v>1530</v>
      </c>
      <c r="K318" s="651" t="s">
        <v>126</v>
      </c>
      <c r="L318" s="662" t="s">
        <v>413</v>
      </c>
      <c r="M318" s="662" t="s">
        <v>414</v>
      </c>
      <c r="N318" s="661" t="s">
        <v>415</v>
      </c>
      <c r="O318" s="662" t="s">
        <v>416</v>
      </c>
      <c r="P318" s="662" t="s">
        <v>417</v>
      </c>
      <c r="Q318" s="651" t="s">
        <v>418</v>
      </c>
      <c r="R318" s="651" t="s">
        <v>425</v>
      </c>
    </row>
    <row r="319" s="651" customFormat="1" ht="21" customHeight="1" spans="1:18">
      <c r="A319" s="651" t="str">
        <f t="shared" si="11"/>
        <v>XLX6美东纽约</v>
      </c>
      <c r="B319" s="651" t="s">
        <v>322</v>
      </c>
      <c r="C319" s="651" t="s">
        <v>411</v>
      </c>
      <c r="D319" s="673" t="s">
        <v>441</v>
      </c>
      <c r="E319" s="661">
        <v>7.8</v>
      </c>
      <c r="F319" s="662">
        <v>1350</v>
      </c>
      <c r="G319" s="662">
        <v>1520</v>
      </c>
      <c r="H319" s="661">
        <v>8.1</v>
      </c>
      <c r="I319" s="662">
        <v>1400</v>
      </c>
      <c r="J319" s="662">
        <v>1570</v>
      </c>
      <c r="K319" s="651" t="s">
        <v>126</v>
      </c>
      <c r="L319" s="662" t="s">
        <v>413</v>
      </c>
      <c r="M319" s="662" t="s">
        <v>414</v>
      </c>
      <c r="N319" s="661" t="s">
        <v>415</v>
      </c>
      <c r="O319" s="662" t="s">
        <v>416</v>
      </c>
      <c r="P319" s="662" t="s">
        <v>417</v>
      </c>
      <c r="Q319" s="651" t="s">
        <v>418</v>
      </c>
      <c r="R319" s="651" t="s">
        <v>320</v>
      </c>
    </row>
    <row r="320" s="651" customFormat="1" ht="21" customHeight="1" spans="1:18">
      <c r="A320" s="651" t="str">
        <f t="shared" si="11"/>
        <v>IUSR美东纽约</v>
      </c>
      <c r="B320" s="651" t="s">
        <v>330</v>
      </c>
      <c r="C320" s="651" t="s">
        <v>411</v>
      </c>
      <c r="D320" s="673" t="s">
        <v>441</v>
      </c>
      <c r="E320" s="661">
        <v>7.8</v>
      </c>
      <c r="F320" s="662">
        <v>1350</v>
      </c>
      <c r="G320" s="662">
        <v>1520</v>
      </c>
      <c r="H320" s="661">
        <v>8.1</v>
      </c>
      <c r="I320" s="662">
        <v>1400</v>
      </c>
      <c r="J320" s="662">
        <v>1570</v>
      </c>
      <c r="K320" s="651" t="s">
        <v>126</v>
      </c>
      <c r="L320" s="662" t="s">
        <v>413</v>
      </c>
      <c r="M320" s="662" t="s">
        <v>414</v>
      </c>
      <c r="N320" s="661" t="s">
        <v>415</v>
      </c>
      <c r="O320" s="662" t="s">
        <v>416</v>
      </c>
      <c r="P320" s="662" t="s">
        <v>417</v>
      </c>
      <c r="Q320" s="651" t="s">
        <v>418</v>
      </c>
      <c r="R320" s="651" t="s">
        <v>320</v>
      </c>
    </row>
    <row r="321" s="651" customFormat="1" ht="21" customHeight="1" spans="1:18">
      <c r="A321" s="651" t="str">
        <f t="shared" si="11"/>
        <v>RDU2美东纽约</v>
      </c>
      <c r="B321" s="651" t="s">
        <v>347</v>
      </c>
      <c r="C321" s="651" t="s">
        <v>411</v>
      </c>
      <c r="D321" s="673" t="s">
        <v>441</v>
      </c>
      <c r="E321" s="661">
        <v>7.8</v>
      </c>
      <c r="F321" s="662">
        <v>1350</v>
      </c>
      <c r="G321" s="662">
        <v>1520</v>
      </c>
      <c r="H321" s="661">
        <v>8.1</v>
      </c>
      <c r="I321" s="662">
        <v>1400</v>
      </c>
      <c r="J321" s="662">
        <v>1570</v>
      </c>
      <c r="K321" s="651" t="s">
        <v>126</v>
      </c>
      <c r="L321" s="662" t="s">
        <v>413</v>
      </c>
      <c r="M321" s="662" t="s">
        <v>414</v>
      </c>
      <c r="N321" s="661" t="s">
        <v>415</v>
      </c>
      <c r="O321" s="662" t="s">
        <v>416</v>
      </c>
      <c r="P321" s="662" t="s">
        <v>417</v>
      </c>
      <c r="Q321" s="651" t="s">
        <v>418</v>
      </c>
      <c r="R321" s="651" t="s">
        <v>320</v>
      </c>
    </row>
    <row r="322" s="651" customFormat="1" ht="21" customHeight="1" spans="1:18">
      <c r="A322" s="651" t="str">
        <f t="shared" si="11"/>
        <v>CLT3美东纽约</v>
      </c>
      <c r="B322" s="651" t="s">
        <v>324</v>
      </c>
      <c r="C322" s="651" t="s">
        <v>411</v>
      </c>
      <c r="D322" s="673" t="s">
        <v>441</v>
      </c>
      <c r="E322" s="661">
        <v>7.8</v>
      </c>
      <c r="F322" s="662">
        <v>1350</v>
      </c>
      <c r="G322" s="662">
        <v>1520</v>
      </c>
      <c r="H322" s="661">
        <v>8.1</v>
      </c>
      <c r="I322" s="662">
        <v>1400</v>
      </c>
      <c r="J322" s="662">
        <v>1570</v>
      </c>
      <c r="K322" s="651" t="s">
        <v>126</v>
      </c>
      <c r="L322" s="662" t="s">
        <v>413</v>
      </c>
      <c r="M322" s="662" t="s">
        <v>414</v>
      </c>
      <c r="N322" s="661" t="s">
        <v>415</v>
      </c>
      <c r="O322" s="662" t="s">
        <v>416</v>
      </c>
      <c r="P322" s="662" t="s">
        <v>417</v>
      </c>
      <c r="Q322" s="651" t="s">
        <v>418</v>
      </c>
      <c r="R322" s="651" t="s">
        <v>320</v>
      </c>
    </row>
    <row r="323" s="651" customFormat="1" ht="21" customHeight="1" spans="1:18">
      <c r="A323" s="651" t="str">
        <f t="shared" si="11"/>
        <v>CLT2美东纽约</v>
      </c>
      <c r="B323" s="651" t="s">
        <v>323</v>
      </c>
      <c r="C323" s="651" t="s">
        <v>411</v>
      </c>
      <c r="D323" s="673" t="s">
        <v>441</v>
      </c>
      <c r="E323" s="661">
        <v>7.8</v>
      </c>
      <c r="F323" s="662">
        <v>1350</v>
      </c>
      <c r="G323" s="662">
        <v>1520</v>
      </c>
      <c r="H323" s="661">
        <v>8.1</v>
      </c>
      <c r="I323" s="662">
        <v>1400</v>
      </c>
      <c r="J323" s="662">
        <v>1570</v>
      </c>
      <c r="K323" s="651" t="s">
        <v>126</v>
      </c>
      <c r="L323" s="662" t="s">
        <v>413</v>
      </c>
      <c r="M323" s="662" t="s">
        <v>414</v>
      </c>
      <c r="N323" s="661" t="s">
        <v>415</v>
      </c>
      <c r="O323" s="662" t="s">
        <v>416</v>
      </c>
      <c r="P323" s="662" t="s">
        <v>417</v>
      </c>
      <c r="Q323" s="651" t="s">
        <v>418</v>
      </c>
      <c r="R323" s="651" t="s">
        <v>320</v>
      </c>
    </row>
    <row r="324" s="651" customFormat="1" ht="21" customHeight="1" spans="1:18">
      <c r="A324" s="651" t="str">
        <f t="shared" si="11"/>
        <v>AKR1美东纽约</v>
      </c>
      <c r="B324" s="651" t="s">
        <v>442</v>
      </c>
      <c r="C324" s="651" t="s">
        <v>411</v>
      </c>
      <c r="D324" s="673" t="s">
        <v>441</v>
      </c>
      <c r="E324" s="661">
        <v>7.8</v>
      </c>
      <c r="F324" s="662">
        <v>1350</v>
      </c>
      <c r="G324" s="662">
        <v>1520</v>
      </c>
      <c r="H324" s="661">
        <v>8.1</v>
      </c>
      <c r="I324" s="662">
        <v>1400</v>
      </c>
      <c r="J324" s="662">
        <v>1570</v>
      </c>
      <c r="K324" s="651" t="s">
        <v>126</v>
      </c>
      <c r="L324" s="662" t="s">
        <v>413</v>
      </c>
      <c r="M324" s="662" t="s">
        <v>414</v>
      </c>
      <c r="N324" s="661" t="s">
        <v>415</v>
      </c>
      <c r="O324" s="662" t="s">
        <v>416</v>
      </c>
      <c r="P324" s="662" t="s">
        <v>417</v>
      </c>
      <c r="Q324" s="651" t="s">
        <v>418</v>
      </c>
      <c r="R324" s="651" t="s">
        <v>320</v>
      </c>
    </row>
    <row r="325" s="651" customFormat="1" ht="21" customHeight="1" spans="1:18">
      <c r="A325" s="651" t="str">
        <f t="shared" si="11"/>
        <v>TOL3美东纽约</v>
      </c>
      <c r="B325" s="651" t="s">
        <v>300</v>
      </c>
      <c r="C325" s="651" t="s">
        <v>411</v>
      </c>
      <c r="D325" s="673" t="s">
        <v>441</v>
      </c>
      <c r="E325" s="661">
        <v>7.8</v>
      </c>
      <c r="F325" s="662">
        <v>1350</v>
      </c>
      <c r="G325" s="662">
        <v>1520</v>
      </c>
      <c r="H325" s="661">
        <v>8.1</v>
      </c>
      <c r="I325" s="662">
        <v>1400</v>
      </c>
      <c r="J325" s="662">
        <v>1570</v>
      </c>
      <c r="K325" s="651" t="s">
        <v>126</v>
      </c>
      <c r="L325" s="662" t="s">
        <v>413</v>
      </c>
      <c r="M325" s="662" t="s">
        <v>414</v>
      </c>
      <c r="N325" s="661" t="s">
        <v>415</v>
      </c>
      <c r="O325" s="662" t="s">
        <v>416</v>
      </c>
      <c r="P325" s="662" t="s">
        <v>417</v>
      </c>
      <c r="Q325" s="651" t="s">
        <v>418</v>
      </c>
      <c r="R325" s="651" t="s">
        <v>320</v>
      </c>
    </row>
    <row r="326" s="651" customFormat="1" ht="9.5" spans="1:18">
      <c r="A326" s="651" t="str">
        <f t="shared" si="11"/>
        <v>INC1美东纽约</v>
      </c>
      <c r="B326" s="651" t="s">
        <v>335</v>
      </c>
      <c r="C326" s="651" t="s">
        <v>411</v>
      </c>
      <c r="D326" s="673" t="s">
        <v>441</v>
      </c>
      <c r="E326" s="661">
        <v>7.8</v>
      </c>
      <c r="F326" s="662">
        <v>1350</v>
      </c>
      <c r="G326" s="662">
        <v>1520</v>
      </c>
      <c r="H326" s="661">
        <v>8.1</v>
      </c>
      <c r="I326" s="662">
        <v>1400</v>
      </c>
      <c r="J326" s="662">
        <v>1570</v>
      </c>
      <c r="K326" s="651" t="s">
        <v>126</v>
      </c>
      <c r="L326" s="662" t="s">
        <v>413</v>
      </c>
      <c r="M326" s="662" t="s">
        <v>414</v>
      </c>
      <c r="N326" s="661" t="s">
        <v>415</v>
      </c>
      <c r="O326" s="662" t="s">
        <v>416</v>
      </c>
      <c r="P326" s="662" t="s">
        <v>417</v>
      </c>
      <c r="Q326" s="651" t="s">
        <v>418</v>
      </c>
      <c r="R326" s="651" t="s">
        <v>320</v>
      </c>
    </row>
    <row r="327" s="651" customFormat="1" ht="19" spans="1:18">
      <c r="A327" s="651" t="str">
        <f t="shared" si="11"/>
        <v>MDW2美东纽约</v>
      </c>
      <c r="B327" s="651" t="s">
        <v>211</v>
      </c>
      <c r="C327" s="651" t="s">
        <v>411</v>
      </c>
      <c r="D327" s="673" t="s">
        <v>443</v>
      </c>
      <c r="E327" s="661">
        <v>8.1</v>
      </c>
      <c r="F327" s="662">
        <v>1400</v>
      </c>
      <c r="G327" s="662">
        <v>1570</v>
      </c>
      <c r="H327" s="661">
        <v>8.4</v>
      </c>
      <c r="I327" s="662">
        <v>1450</v>
      </c>
      <c r="J327" s="662">
        <v>1620</v>
      </c>
      <c r="K327" s="651" t="s">
        <v>126</v>
      </c>
      <c r="L327" s="662" t="s">
        <v>413</v>
      </c>
      <c r="M327" s="662" t="s">
        <v>414</v>
      </c>
      <c r="N327" s="661" t="s">
        <v>415</v>
      </c>
      <c r="O327" s="662" t="s">
        <v>416</v>
      </c>
      <c r="P327" s="662" t="s">
        <v>417</v>
      </c>
      <c r="Q327" s="651" t="s">
        <v>418</v>
      </c>
      <c r="R327" s="651" t="s">
        <v>320</v>
      </c>
    </row>
    <row r="328" s="651" customFormat="1" ht="19" spans="1:18">
      <c r="A328" s="651" t="str">
        <f t="shared" si="11"/>
        <v>MDW6美东纽约</v>
      </c>
      <c r="B328" s="651" t="s">
        <v>280</v>
      </c>
      <c r="C328" s="651" t="s">
        <v>411</v>
      </c>
      <c r="D328" s="673" t="s">
        <v>443</v>
      </c>
      <c r="E328" s="661">
        <v>8.1</v>
      </c>
      <c r="F328" s="662">
        <v>1400</v>
      </c>
      <c r="G328" s="662">
        <v>1570</v>
      </c>
      <c r="H328" s="661">
        <v>8.4</v>
      </c>
      <c r="I328" s="662">
        <v>1450</v>
      </c>
      <c r="J328" s="662">
        <v>1620</v>
      </c>
      <c r="K328" s="651" t="s">
        <v>126</v>
      </c>
      <c r="L328" s="662" t="s">
        <v>413</v>
      </c>
      <c r="M328" s="662" t="s">
        <v>414</v>
      </c>
      <c r="N328" s="661" t="s">
        <v>415</v>
      </c>
      <c r="O328" s="662" t="s">
        <v>416</v>
      </c>
      <c r="P328" s="662" t="s">
        <v>417</v>
      </c>
      <c r="Q328" s="651" t="s">
        <v>418</v>
      </c>
      <c r="R328" s="651" t="s">
        <v>320</v>
      </c>
    </row>
    <row r="329" s="651" customFormat="1" ht="19" spans="1:18">
      <c r="A329" s="651" t="str">
        <f t="shared" si="11"/>
        <v>MDW9美东纽约</v>
      </c>
      <c r="B329" s="651" t="s">
        <v>281</v>
      </c>
      <c r="C329" s="651" t="s">
        <v>411</v>
      </c>
      <c r="D329" s="673" t="s">
        <v>443</v>
      </c>
      <c r="E329" s="661">
        <v>8.1</v>
      </c>
      <c r="F329" s="662">
        <v>1400</v>
      </c>
      <c r="G329" s="662">
        <v>1570</v>
      </c>
      <c r="H329" s="661">
        <v>8.4</v>
      </c>
      <c r="I329" s="662">
        <v>1450</v>
      </c>
      <c r="J329" s="662">
        <v>1620</v>
      </c>
      <c r="K329" s="651" t="s">
        <v>126</v>
      </c>
      <c r="L329" s="662" t="s">
        <v>413</v>
      </c>
      <c r="M329" s="662" t="s">
        <v>414</v>
      </c>
      <c r="N329" s="661" t="s">
        <v>415</v>
      </c>
      <c r="O329" s="662" t="s">
        <v>416</v>
      </c>
      <c r="P329" s="662" t="s">
        <v>417</v>
      </c>
      <c r="Q329" s="651" t="s">
        <v>418</v>
      </c>
      <c r="R329" s="651" t="s">
        <v>320</v>
      </c>
    </row>
    <row r="330" s="651" customFormat="1" ht="19" spans="1:18">
      <c r="A330" s="651" t="str">
        <f t="shared" ref="A330:A342" si="12">B330&amp;C330</f>
        <v>ORD2美东纽约</v>
      </c>
      <c r="B330" s="651" t="s">
        <v>269</v>
      </c>
      <c r="C330" s="651" t="s">
        <v>411</v>
      </c>
      <c r="D330" s="673" t="s">
        <v>443</v>
      </c>
      <c r="E330" s="661">
        <v>8.1</v>
      </c>
      <c r="F330" s="662">
        <v>1400</v>
      </c>
      <c r="G330" s="662">
        <v>1570</v>
      </c>
      <c r="H330" s="661">
        <v>8.4</v>
      </c>
      <c r="I330" s="662">
        <v>1450</v>
      </c>
      <c r="J330" s="662">
        <v>1620</v>
      </c>
      <c r="K330" s="651" t="s">
        <v>126</v>
      </c>
      <c r="L330" s="662" t="s">
        <v>413</v>
      </c>
      <c r="M330" s="662" t="s">
        <v>414</v>
      </c>
      <c r="N330" s="661" t="s">
        <v>415</v>
      </c>
      <c r="O330" s="662" t="s">
        <v>416</v>
      </c>
      <c r="P330" s="662" t="s">
        <v>417</v>
      </c>
      <c r="Q330" s="651" t="s">
        <v>418</v>
      </c>
      <c r="R330" s="651" t="s">
        <v>320</v>
      </c>
    </row>
    <row r="331" s="651" customFormat="1" ht="19" spans="1:18">
      <c r="A331" s="651" t="str">
        <f t="shared" si="12"/>
        <v>IGQ2美东纽约</v>
      </c>
      <c r="B331" s="651" t="s">
        <v>282</v>
      </c>
      <c r="C331" s="651" t="s">
        <v>411</v>
      </c>
      <c r="D331" s="673" t="s">
        <v>443</v>
      </c>
      <c r="E331" s="661">
        <v>8.1</v>
      </c>
      <c r="F331" s="662">
        <v>1400</v>
      </c>
      <c r="G331" s="662">
        <v>1570</v>
      </c>
      <c r="H331" s="661">
        <v>8.4</v>
      </c>
      <c r="I331" s="662">
        <v>1450</v>
      </c>
      <c r="J331" s="662">
        <v>1620</v>
      </c>
      <c r="K331" s="651" t="s">
        <v>126</v>
      </c>
      <c r="L331" s="662" t="s">
        <v>413</v>
      </c>
      <c r="M331" s="662" t="s">
        <v>414</v>
      </c>
      <c r="N331" s="661" t="s">
        <v>415</v>
      </c>
      <c r="O331" s="662" t="s">
        <v>416</v>
      </c>
      <c r="P331" s="662" t="s">
        <v>417</v>
      </c>
      <c r="Q331" s="651" t="s">
        <v>418</v>
      </c>
      <c r="R331" s="651" t="s">
        <v>320</v>
      </c>
    </row>
    <row r="332" s="651" customFormat="1" ht="19" spans="1:18">
      <c r="A332" s="651" t="str">
        <f t="shared" si="12"/>
        <v>RFD2美东纽约</v>
      </c>
      <c r="B332" s="651" t="s">
        <v>283</v>
      </c>
      <c r="C332" s="651" t="s">
        <v>411</v>
      </c>
      <c r="D332" s="673" t="s">
        <v>443</v>
      </c>
      <c r="E332" s="661">
        <v>8.1</v>
      </c>
      <c r="F332" s="662">
        <v>1400</v>
      </c>
      <c r="G332" s="662">
        <v>1570</v>
      </c>
      <c r="H332" s="661">
        <v>8.4</v>
      </c>
      <c r="I332" s="662">
        <v>1450</v>
      </c>
      <c r="J332" s="662">
        <v>1620</v>
      </c>
      <c r="K332" s="651" t="s">
        <v>126</v>
      </c>
      <c r="L332" s="662" t="s">
        <v>413</v>
      </c>
      <c r="M332" s="662" t="s">
        <v>414</v>
      </c>
      <c r="N332" s="661" t="s">
        <v>415</v>
      </c>
      <c r="O332" s="662" t="s">
        <v>416</v>
      </c>
      <c r="P332" s="662" t="s">
        <v>417</v>
      </c>
      <c r="Q332" s="651" t="s">
        <v>418</v>
      </c>
      <c r="R332" s="651" t="s">
        <v>320</v>
      </c>
    </row>
    <row r="333" s="651" customFormat="1" ht="19" spans="1:18">
      <c r="A333" s="651" t="str">
        <f t="shared" si="12"/>
        <v>RYY2美东纽约</v>
      </c>
      <c r="B333" s="651" t="s">
        <v>332</v>
      </c>
      <c r="C333" s="651" t="s">
        <v>411</v>
      </c>
      <c r="D333" s="673" t="s">
        <v>443</v>
      </c>
      <c r="E333" s="661">
        <v>8.1</v>
      </c>
      <c r="F333" s="662">
        <v>1400</v>
      </c>
      <c r="G333" s="662">
        <v>1570</v>
      </c>
      <c r="H333" s="661">
        <v>8.4</v>
      </c>
      <c r="I333" s="662">
        <v>1450</v>
      </c>
      <c r="J333" s="662">
        <v>1620</v>
      </c>
      <c r="K333" s="651" t="s">
        <v>126</v>
      </c>
      <c r="L333" s="662" t="s">
        <v>413</v>
      </c>
      <c r="M333" s="662" t="s">
        <v>414</v>
      </c>
      <c r="N333" s="661" t="s">
        <v>415</v>
      </c>
      <c r="O333" s="662" t="s">
        <v>416</v>
      </c>
      <c r="P333" s="662" t="s">
        <v>417</v>
      </c>
      <c r="Q333" s="651" t="s">
        <v>418</v>
      </c>
      <c r="R333" s="651" t="s">
        <v>320</v>
      </c>
    </row>
    <row r="334" s="651" customFormat="1" ht="19" spans="1:18">
      <c r="A334" s="651" t="str">
        <f t="shared" si="12"/>
        <v>MDW8美东纽约</v>
      </c>
      <c r="B334" s="651" t="s">
        <v>284</v>
      </c>
      <c r="C334" s="651" t="s">
        <v>411</v>
      </c>
      <c r="D334" s="673" t="s">
        <v>443</v>
      </c>
      <c r="E334" s="661">
        <v>8.1</v>
      </c>
      <c r="F334" s="662">
        <v>1400</v>
      </c>
      <c r="G334" s="662">
        <v>1570</v>
      </c>
      <c r="H334" s="661">
        <v>8.4</v>
      </c>
      <c r="I334" s="662">
        <v>1450</v>
      </c>
      <c r="J334" s="662">
        <v>1620</v>
      </c>
      <c r="K334" s="651" t="s">
        <v>126</v>
      </c>
      <c r="L334" s="662" t="s">
        <v>413</v>
      </c>
      <c r="M334" s="662" t="s">
        <v>414</v>
      </c>
      <c r="N334" s="661" t="s">
        <v>415</v>
      </c>
      <c r="O334" s="662" t="s">
        <v>416</v>
      </c>
      <c r="P334" s="662" t="s">
        <v>417</v>
      </c>
      <c r="Q334" s="651" t="s">
        <v>418</v>
      </c>
      <c r="R334" s="651" t="s">
        <v>320</v>
      </c>
    </row>
    <row r="335" s="651" customFormat="1" ht="19" spans="1:18">
      <c r="A335" s="651" t="str">
        <f t="shared" si="12"/>
        <v>CMH2美东纽约</v>
      </c>
      <c r="B335" s="651" t="s">
        <v>298</v>
      </c>
      <c r="C335" s="651" t="s">
        <v>411</v>
      </c>
      <c r="D335" s="673" t="s">
        <v>443</v>
      </c>
      <c r="E335" s="661">
        <v>8.1</v>
      </c>
      <c r="F335" s="662">
        <v>1400</v>
      </c>
      <c r="G335" s="662">
        <v>1570</v>
      </c>
      <c r="H335" s="661">
        <v>8.4</v>
      </c>
      <c r="I335" s="662">
        <v>1450</v>
      </c>
      <c r="J335" s="662">
        <v>1620</v>
      </c>
      <c r="K335" s="651" t="s">
        <v>126</v>
      </c>
      <c r="L335" s="662" t="s">
        <v>413</v>
      </c>
      <c r="M335" s="662" t="s">
        <v>414</v>
      </c>
      <c r="N335" s="661" t="s">
        <v>415</v>
      </c>
      <c r="O335" s="662" t="s">
        <v>416</v>
      </c>
      <c r="P335" s="662" t="s">
        <v>417</v>
      </c>
      <c r="Q335" s="651" t="s">
        <v>418</v>
      </c>
      <c r="R335" s="651" t="s">
        <v>320</v>
      </c>
    </row>
    <row r="336" s="651" customFormat="1" ht="19" spans="1:18">
      <c r="A336" s="651" t="str">
        <f t="shared" si="12"/>
        <v>CMH3美东纽约</v>
      </c>
      <c r="B336" s="651" t="s">
        <v>299</v>
      </c>
      <c r="C336" s="651" t="s">
        <v>411</v>
      </c>
      <c r="D336" s="673" t="s">
        <v>443</v>
      </c>
      <c r="E336" s="661">
        <v>8.1</v>
      </c>
      <c r="F336" s="662">
        <v>1400</v>
      </c>
      <c r="G336" s="662">
        <v>1570</v>
      </c>
      <c r="H336" s="661">
        <v>8.4</v>
      </c>
      <c r="I336" s="662">
        <v>1450</v>
      </c>
      <c r="J336" s="662">
        <v>1620</v>
      </c>
      <c r="K336" s="651" t="s">
        <v>126</v>
      </c>
      <c r="L336" s="662" t="s">
        <v>413</v>
      </c>
      <c r="M336" s="662" t="s">
        <v>414</v>
      </c>
      <c r="N336" s="661" t="s">
        <v>415</v>
      </c>
      <c r="O336" s="662" t="s">
        <v>416</v>
      </c>
      <c r="P336" s="662" t="s">
        <v>417</v>
      </c>
      <c r="Q336" s="651" t="s">
        <v>418</v>
      </c>
      <c r="R336" s="651" t="s">
        <v>320</v>
      </c>
    </row>
    <row r="337" s="651" customFormat="1" ht="21" customHeight="1" spans="1:18">
      <c r="A337" s="651" t="str">
        <f t="shared" si="12"/>
        <v>TPA2美东纽约</v>
      </c>
      <c r="B337" s="651" t="s">
        <v>341</v>
      </c>
      <c r="C337" s="651" t="s">
        <v>411</v>
      </c>
      <c r="D337" s="651" t="s">
        <v>444</v>
      </c>
      <c r="E337" s="661">
        <v>9.2</v>
      </c>
      <c r="F337" s="662">
        <v>1600</v>
      </c>
      <c r="G337" s="662">
        <v>1760</v>
      </c>
      <c r="H337" s="661">
        <v>9.5</v>
      </c>
      <c r="I337" s="662">
        <v>1650</v>
      </c>
      <c r="J337" s="662">
        <v>1810</v>
      </c>
      <c r="K337" s="651" t="s">
        <v>126</v>
      </c>
      <c r="L337" s="662" t="s">
        <v>413</v>
      </c>
      <c r="M337" s="662" t="s">
        <v>414</v>
      </c>
      <c r="N337" s="661" t="s">
        <v>415</v>
      </c>
      <c r="O337" s="662" t="s">
        <v>416</v>
      </c>
      <c r="P337" s="662" t="s">
        <v>417</v>
      </c>
      <c r="Q337" s="651" t="s">
        <v>418</v>
      </c>
      <c r="R337" s="651" t="s">
        <v>445</v>
      </c>
    </row>
    <row r="338" s="651" customFormat="1" ht="21" customHeight="1" spans="1:18">
      <c r="A338" s="651" t="str">
        <f t="shared" si="12"/>
        <v>MCO2美东纽约</v>
      </c>
      <c r="B338" s="651" t="s">
        <v>339</v>
      </c>
      <c r="C338" s="651" t="s">
        <v>411</v>
      </c>
      <c r="D338" s="651" t="s">
        <v>444</v>
      </c>
      <c r="E338" s="661">
        <v>9.2</v>
      </c>
      <c r="F338" s="662">
        <v>1600</v>
      </c>
      <c r="G338" s="662">
        <v>1760</v>
      </c>
      <c r="H338" s="661">
        <v>9.5</v>
      </c>
      <c r="I338" s="662">
        <v>1650</v>
      </c>
      <c r="J338" s="662">
        <v>1810</v>
      </c>
      <c r="K338" s="651" t="s">
        <v>126</v>
      </c>
      <c r="L338" s="662" t="s">
        <v>413</v>
      </c>
      <c r="M338" s="662" t="s">
        <v>414</v>
      </c>
      <c r="N338" s="661" t="s">
        <v>415</v>
      </c>
      <c r="O338" s="662" t="s">
        <v>416</v>
      </c>
      <c r="P338" s="662" t="s">
        <v>417</v>
      </c>
      <c r="Q338" s="651" t="s">
        <v>418</v>
      </c>
      <c r="R338" s="651" t="s">
        <v>445</v>
      </c>
    </row>
    <row r="339" s="651" customFormat="1" ht="21" customHeight="1" spans="1:18">
      <c r="A339" s="651" t="str">
        <f t="shared" si="12"/>
        <v>TPA3美东纽约</v>
      </c>
      <c r="B339" s="651" t="s">
        <v>340</v>
      </c>
      <c r="C339" s="651" t="s">
        <v>411</v>
      </c>
      <c r="D339" s="651" t="s">
        <v>444</v>
      </c>
      <c r="E339" s="661">
        <v>9.2</v>
      </c>
      <c r="F339" s="662">
        <v>1600</v>
      </c>
      <c r="G339" s="662">
        <v>1760</v>
      </c>
      <c r="H339" s="661">
        <v>9.5</v>
      </c>
      <c r="I339" s="662">
        <v>1650</v>
      </c>
      <c r="J339" s="662">
        <v>1810</v>
      </c>
      <c r="K339" s="651" t="s">
        <v>126</v>
      </c>
      <c r="L339" s="662" t="s">
        <v>413</v>
      </c>
      <c r="M339" s="662" t="s">
        <v>414</v>
      </c>
      <c r="N339" s="661" t="s">
        <v>415</v>
      </c>
      <c r="O339" s="662" t="s">
        <v>416</v>
      </c>
      <c r="P339" s="662" t="s">
        <v>417</v>
      </c>
      <c r="Q339" s="651" t="s">
        <v>418</v>
      </c>
      <c r="R339" s="651" t="s">
        <v>445</v>
      </c>
    </row>
    <row r="340" s="651" customFormat="1" ht="21" customHeight="1" spans="1:18">
      <c r="A340" s="651" t="str">
        <f t="shared" si="12"/>
        <v>MCO1美东纽约</v>
      </c>
      <c r="B340" s="651" t="s">
        <v>343</v>
      </c>
      <c r="C340" s="651" t="s">
        <v>411</v>
      </c>
      <c r="D340" s="651" t="s">
        <v>444</v>
      </c>
      <c r="E340" s="661">
        <v>9.2</v>
      </c>
      <c r="F340" s="662">
        <v>1600</v>
      </c>
      <c r="G340" s="662">
        <v>1760</v>
      </c>
      <c r="H340" s="661">
        <v>9.5</v>
      </c>
      <c r="I340" s="662">
        <v>1650</v>
      </c>
      <c r="J340" s="662">
        <v>1810</v>
      </c>
      <c r="K340" s="651" t="s">
        <v>126</v>
      </c>
      <c r="L340" s="662" t="s">
        <v>413</v>
      </c>
      <c r="M340" s="662" t="s">
        <v>414</v>
      </c>
      <c r="N340" s="661" t="s">
        <v>415</v>
      </c>
      <c r="O340" s="662" t="s">
        <v>416</v>
      </c>
      <c r="P340" s="662" t="s">
        <v>417</v>
      </c>
      <c r="Q340" s="651" t="s">
        <v>418</v>
      </c>
      <c r="R340" s="651" t="s">
        <v>445</v>
      </c>
    </row>
    <row r="341" s="651" customFormat="1" ht="21" customHeight="1" spans="1:18">
      <c r="A341" s="651" t="str">
        <f t="shared" si="12"/>
        <v>PBI2美东纽约</v>
      </c>
      <c r="B341" s="651" t="s">
        <v>349</v>
      </c>
      <c r="C341" s="651" t="s">
        <v>411</v>
      </c>
      <c r="D341" s="651" t="s">
        <v>444</v>
      </c>
      <c r="E341" s="661">
        <v>9.2</v>
      </c>
      <c r="F341" s="662">
        <v>1600</v>
      </c>
      <c r="G341" s="662">
        <v>1760</v>
      </c>
      <c r="H341" s="661">
        <v>9.5</v>
      </c>
      <c r="I341" s="662">
        <v>1650</v>
      </c>
      <c r="J341" s="662">
        <v>1810</v>
      </c>
      <c r="K341" s="651" t="s">
        <v>126</v>
      </c>
      <c r="L341" s="662" t="s">
        <v>413</v>
      </c>
      <c r="M341" s="662" t="s">
        <v>414</v>
      </c>
      <c r="N341" s="661" t="s">
        <v>415</v>
      </c>
      <c r="O341" s="662" t="s">
        <v>416</v>
      </c>
      <c r="P341" s="662" t="s">
        <v>417</v>
      </c>
      <c r="Q341" s="651" t="s">
        <v>418</v>
      </c>
      <c r="R341" s="651" t="s">
        <v>445</v>
      </c>
    </row>
    <row r="342" s="651" customFormat="1" ht="21" customHeight="1" spans="1:18">
      <c r="A342" s="651" t="str">
        <f t="shared" si="12"/>
        <v>PBI3美东纽约</v>
      </c>
      <c r="B342" s="651" t="s">
        <v>342</v>
      </c>
      <c r="C342" s="651" t="s">
        <v>411</v>
      </c>
      <c r="D342" s="651" t="s">
        <v>444</v>
      </c>
      <c r="E342" s="661">
        <v>9.2</v>
      </c>
      <c r="F342" s="662">
        <v>1600</v>
      </c>
      <c r="G342" s="662">
        <v>1760</v>
      </c>
      <c r="H342" s="661">
        <v>9.5</v>
      </c>
      <c r="I342" s="662">
        <v>1650</v>
      </c>
      <c r="J342" s="662">
        <v>1810</v>
      </c>
      <c r="K342" s="651" t="s">
        <v>126</v>
      </c>
      <c r="L342" s="662" t="s">
        <v>413</v>
      </c>
      <c r="M342" s="662" t="s">
        <v>414</v>
      </c>
      <c r="N342" s="661" t="s">
        <v>415</v>
      </c>
      <c r="O342" s="662" t="s">
        <v>416</v>
      </c>
      <c r="P342" s="662" t="s">
        <v>417</v>
      </c>
      <c r="Q342" s="651" t="s">
        <v>418</v>
      </c>
      <c r="R342" s="651" t="s">
        <v>445</v>
      </c>
    </row>
    <row r="343" s="651" customFormat="1" ht="31" customHeight="1" spans="1:18">
      <c r="A343" s="651" t="str">
        <f t="shared" ref="A343:A357" si="13">B343&amp;C343</f>
        <v>TEB6美东特惠</v>
      </c>
      <c r="B343" s="651" t="s">
        <v>410</v>
      </c>
      <c r="C343" s="651" t="s">
        <v>446</v>
      </c>
      <c r="D343" s="433" t="s">
        <v>447</v>
      </c>
      <c r="E343" s="661">
        <v>6.9</v>
      </c>
      <c r="F343" s="662">
        <v>1190</v>
      </c>
      <c r="G343" s="662">
        <v>1340</v>
      </c>
      <c r="H343" s="661">
        <v>7.2</v>
      </c>
      <c r="I343" s="662">
        <v>1240</v>
      </c>
      <c r="J343" s="662">
        <v>1390</v>
      </c>
      <c r="K343" s="651" t="s">
        <v>126</v>
      </c>
      <c r="L343" s="662" t="s">
        <v>448</v>
      </c>
      <c r="M343" s="662" t="s">
        <v>449</v>
      </c>
      <c r="N343" s="661" t="s">
        <v>450</v>
      </c>
      <c r="O343" s="661" t="s">
        <v>451</v>
      </c>
      <c r="P343" s="661" t="s">
        <v>452</v>
      </c>
      <c r="Q343" s="651" t="s">
        <v>453</v>
      </c>
      <c r="R343" s="651" t="s">
        <v>454</v>
      </c>
    </row>
    <row r="344" s="651" customFormat="1" ht="31" customHeight="1" spans="1:18">
      <c r="A344" s="651" t="str">
        <f t="shared" si="13"/>
        <v>ABE8美东特惠</v>
      </c>
      <c r="B344" s="651" t="s">
        <v>381</v>
      </c>
      <c r="C344" s="651" t="s">
        <v>446</v>
      </c>
      <c r="D344" s="433" t="s">
        <v>447</v>
      </c>
      <c r="E344" s="661">
        <v>6.9</v>
      </c>
      <c r="F344" s="662">
        <v>1190</v>
      </c>
      <c r="G344" s="662">
        <v>1340</v>
      </c>
      <c r="H344" s="661">
        <v>7.2</v>
      </c>
      <c r="I344" s="662">
        <v>1240</v>
      </c>
      <c r="J344" s="662">
        <v>1390</v>
      </c>
      <c r="K344" s="651" t="s">
        <v>126</v>
      </c>
      <c r="L344" s="662" t="s">
        <v>448</v>
      </c>
      <c r="M344" s="662" t="s">
        <v>449</v>
      </c>
      <c r="N344" s="661" t="s">
        <v>450</v>
      </c>
      <c r="O344" s="661" t="s">
        <v>451</v>
      </c>
      <c r="P344" s="661" t="s">
        <v>452</v>
      </c>
      <c r="Q344" s="651" t="s">
        <v>453</v>
      </c>
      <c r="R344" s="651" t="s">
        <v>454</v>
      </c>
    </row>
    <row r="345" s="651" customFormat="1" ht="31" customHeight="1" spans="1:18">
      <c r="A345" s="651" t="str">
        <f t="shared" si="13"/>
        <v>TEB9美东特惠</v>
      </c>
      <c r="B345" s="651" t="s">
        <v>389</v>
      </c>
      <c r="C345" s="651" t="s">
        <v>446</v>
      </c>
      <c r="D345" s="433" t="s">
        <v>447</v>
      </c>
      <c r="E345" s="661">
        <v>6.9</v>
      </c>
      <c r="F345" s="662">
        <v>1190</v>
      </c>
      <c r="G345" s="662">
        <v>1340</v>
      </c>
      <c r="H345" s="661">
        <v>7.2</v>
      </c>
      <c r="I345" s="662">
        <v>1240</v>
      </c>
      <c r="J345" s="662">
        <v>1390</v>
      </c>
      <c r="K345" s="651" t="s">
        <v>126</v>
      </c>
      <c r="L345" s="662" t="s">
        <v>448</v>
      </c>
      <c r="M345" s="662" t="s">
        <v>449</v>
      </c>
      <c r="N345" s="661" t="s">
        <v>450</v>
      </c>
      <c r="O345" s="661" t="s">
        <v>451</v>
      </c>
      <c r="P345" s="661" t="s">
        <v>452</v>
      </c>
      <c r="Q345" s="651" t="s">
        <v>453</v>
      </c>
      <c r="R345" s="651" t="s">
        <v>454</v>
      </c>
    </row>
    <row r="346" s="651" customFormat="1" ht="31" customHeight="1" spans="1:18">
      <c r="A346" s="651" t="str">
        <f t="shared" si="13"/>
        <v>ACY2美东特惠</v>
      </c>
      <c r="B346" s="651" t="s">
        <v>390</v>
      </c>
      <c r="C346" s="651" t="s">
        <v>446</v>
      </c>
      <c r="D346" s="433" t="s">
        <v>447</v>
      </c>
      <c r="E346" s="661">
        <v>6.9</v>
      </c>
      <c r="F346" s="662">
        <v>1190</v>
      </c>
      <c r="G346" s="662">
        <v>1340</v>
      </c>
      <c r="H346" s="661">
        <v>7.2</v>
      </c>
      <c r="I346" s="662">
        <v>1240</v>
      </c>
      <c r="J346" s="662">
        <v>1390</v>
      </c>
      <c r="K346" s="651" t="s">
        <v>126</v>
      </c>
      <c r="L346" s="662" t="s">
        <v>448</v>
      </c>
      <c r="M346" s="662" t="s">
        <v>449</v>
      </c>
      <c r="N346" s="661" t="s">
        <v>450</v>
      </c>
      <c r="O346" s="661" t="s">
        <v>451</v>
      </c>
      <c r="P346" s="661" t="s">
        <v>452</v>
      </c>
      <c r="Q346" s="651" t="s">
        <v>453</v>
      </c>
      <c r="R346" s="651" t="s">
        <v>454</v>
      </c>
    </row>
    <row r="347" s="651" customFormat="1" ht="31" customHeight="1" spans="1:18">
      <c r="A347" s="651" t="str">
        <f t="shared" si="13"/>
        <v>TEB3美东特惠</v>
      </c>
      <c r="B347" s="651" t="s">
        <v>419</v>
      </c>
      <c r="C347" s="651" t="s">
        <v>446</v>
      </c>
      <c r="D347" s="433" t="s">
        <v>447</v>
      </c>
      <c r="E347" s="661">
        <v>6.9</v>
      </c>
      <c r="F347" s="662">
        <v>1190</v>
      </c>
      <c r="G347" s="662">
        <v>1340</v>
      </c>
      <c r="H347" s="661">
        <v>7.2</v>
      </c>
      <c r="I347" s="662">
        <v>1240</v>
      </c>
      <c r="J347" s="662">
        <v>1390</v>
      </c>
      <c r="K347" s="651" t="s">
        <v>126</v>
      </c>
      <c r="L347" s="662" t="s">
        <v>448</v>
      </c>
      <c r="M347" s="662" t="s">
        <v>449</v>
      </c>
      <c r="N347" s="661" t="s">
        <v>450</v>
      </c>
      <c r="O347" s="661" t="s">
        <v>451</v>
      </c>
      <c r="P347" s="661" t="s">
        <v>452</v>
      </c>
      <c r="Q347" s="651" t="s">
        <v>453</v>
      </c>
      <c r="R347" s="651" t="s">
        <v>454</v>
      </c>
    </row>
    <row r="348" s="651" customFormat="1" ht="31" customHeight="1" spans="1:18">
      <c r="A348" s="651" t="str">
        <f t="shared" si="13"/>
        <v>TEB4美东特惠</v>
      </c>
      <c r="B348" s="651" t="s">
        <v>391</v>
      </c>
      <c r="C348" s="651" t="s">
        <v>446</v>
      </c>
      <c r="D348" s="433" t="s">
        <v>447</v>
      </c>
      <c r="E348" s="661">
        <v>6.9</v>
      </c>
      <c r="F348" s="662">
        <v>1190</v>
      </c>
      <c r="G348" s="662">
        <v>1340</v>
      </c>
      <c r="H348" s="661">
        <v>7.2</v>
      </c>
      <c r="I348" s="662">
        <v>1240</v>
      </c>
      <c r="J348" s="662">
        <v>1390</v>
      </c>
      <c r="K348" s="651" t="s">
        <v>126</v>
      </c>
      <c r="L348" s="662" t="s">
        <v>448</v>
      </c>
      <c r="M348" s="662" t="s">
        <v>449</v>
      </c>
      <c r="N348" s="661" t="s">
        <v>450</v>
      </c>
      <c r="O348" s="661" t="s">
        <v>451</v>
      </c>
      <c r="P348" s="661" t="s">
        <v>452</v>
      </c>
      <c r="Q348" s="651" t="s">
        <v>453</v>
      </c>
      <c r="R348" s="651" t="s">
        <v>454</v>
      </c>
    </row>
    <row r="349" s="651" customFormat="1" ht="31" customHeight="1" spans="1:18">
      <c r="A349" s="651" t="str">
        <f t="shared" si="13"/>
        <v>XEW5美东特惠</v>
      </c>
      <c r="B349" s="651" t="s">
        <v>420</v>
      </c>
      <c r="C349" s="651" t="s">
        <v>446</v>
      </c>
      <c r="D349" s="433" t="s">
        <v>447</v>
      </c>
      <c r="E349" s="661">
        <v>6.9</v>
      </c>
      <c r="F349" s="662">
        <v>1190</v>
      </c>
      <c r="G349" s="662">
        <v>1340</v>
      </c>
      <c r="H349" s="661">
        <v>7.2</v>
      </c>
      <c r="I349" s="662">
        <v>1240</v>
      </c>
      <c r="J349" s="662">
        <v>1390</v>
      </c>
      <c r="K349" s="651" t="s">
        <v>126</v>
      </c>
      <c r="L349" s="662" t="s">
        <v>448</v>
      </c>
      <c r="M349" s="662" t="s">
        <v>449</v>
      </c>
      <c r="N349" s="661" t="s">
        <v>450</v>
      </c>
      <c r="O349" s="661" t="s">
        <v>451</v>
      </c>
      <c r="P349" s="661" t="s">
        <v>452</v>
      </c>
      <c r="Q349" s="651" t="s">
        <v>453</v>
      </c>
      <c r="R349" s="651" t="s">
        <v>454</v>
      </c>
    </row>
    <row r="350" s="651" customFormat="1" ht="31" customHeight="1" spans="1:18">
      <c r="A350" s="651" t="str">
        <f t="shared" si="13"/>
        <v>ABE4美东特惠</v>
      </c>
      <c r="B350" s="651" t="s">
        <v>421</v>
      </c>
      <c r="C350" s="651" t="s">
        <v>446</v>
      </c>
      <c r="D350" s="433" t="s">
        <v>447</v>
      </c>
      <c r="E350" s="661">
        <v>6.9</v>
      </c>
      <c r="F350" s="662">
        <v>1190</v>
      </c>
      <c r="G350" s="662">
        <v>1340</v>
      </c>
      <c r="H350" s="661">
        <v>7.2</v>
      </c>
      <c r="I350" s="662">
        <v>1240</v>
      </c>
      <c r="J350" s="662">
        <v>1390</v>
      </c>
      <c r="K350" s="651" t="s">
        <v>126</v>
      </c>
      <c r="L350" s="662" t="s">
        <v>448</v>
      </c>
      <c r="M350" s="662" t="s">
        <v>449</v>
      </c>
      <c r="N350" s="661" t="s">
        <v>450</v>
      </c>
      <c r="O350" s="661" t="s">
        <v>451</v>
      </c>
      <c r="P350" s="661" t="s">
        <v>452</v>
      </c>
      <c r="Q350" s="651" t="s">
        <v>453</v>
      </c>
      <c r="R350" s="651" t="s">
        <v>454</v>
      </c>
    </row>
    <row r="351" s="651" customFormat="1" ht="25" customHeight="1" spans="1:18">
      <c r="A351" s="651" t="str">
        <f t="shared" si="13"/>
        <v>AVP1美东特惠</v>
      </c>
      <c r="B351" s="651" t="s">
        <v>392</v>
      </c>
      <c r="C351" s="651" t="s">
        <v>446</v>
      </c>
      <c r="D351" s="651" t="s">
        <v>422</v>
      </c>
      <c r="E351" s="661">
        <v>7.1</v>
      </c>
      <c r="F351" s="662">
        <v>1210</v>
      </c>
      <c r="G351" s="662">
        <v>1370</v>
      </c>
      <c r="H351" s="661">
        <v>7.3</v>
      </c>
      <c r="I351" s="662">
        <v>1260</v>
      </c>
      <c r="J351" s="662">
        <v>1420</v>
      </c>
      <c r="K351" s="651" t="s">
        <v>126</v>
      </c>
      <c r="L351" s="662" t="s">
        <v>448</v>
      </c>
      <c r="M351" s="662" t="s">
        <v>449</v>
      </c>
      <c r="N351" s="661" t="s">
        <v>450</v>
      </c>
      <c r="O351" s="661" t="s">
        <v>451</v>
      </c>
      <c r="P351" s="661" t="s">
        <v>452</v>
      </c>
      <c r="Q351" s="651" t="s">
        <v>453</v>
      </c>
      <c r="R351" s="651" t="s">
        <v>454</v>
      </c>
    </row>
    <row r="352" s="651" customFormat="1" ht="25" customHeight="1" spans="1:18">
      <c r="A352" s="651" t="str">
        <f t="shared" si="13"/>
        <v>AVP9美东特惠</v>
      </c>
      <c r="B352" s="651" t="s">
        <v>394</v>
      </c>
      <c r="C352" s="651" t="s">
        <v>446</v>
      </c>
      <c r="D352" s="651" t="s">
        <v>422</v>
      </c>
      <c r="E352" s="661">
        <v>7.1</v>
      </c>
      <c r="F352" s="662">
        <v>1210</v>
      </c>
      <c r="G352" s="662">
        <v>1370</v>
      </c>
      <c r="H352" s="661">
        <v>7.3</v>
      </c>
      <c r="I352" s="662">
        <v>1260</v>
      </c>
      <c r="J352" s="662">
        <v>1420</v>
      </c>
      <c r="K352" s="651" t="s">
        <v>126</v>
      </c>
      <c r="L352" s="662" t="s">
        <v>448</v>
      </c>
      <c r="M352" s="662" t="s">
        <v>449</v>
      </c>
      <c r="N352" s="661" t="s">
        <v>450</v>
      </c>
      <c r="O352" s="661" t="s">
        <v>451</v>
      </c>
      <c r="P352" s="661" t="s">
        <v>452</v>
      </c>
      <c r="Q352" s="651" t="s">
        <v>453</v>
      </c>
      <c r="R352" s="651" t="s">
        <v>454</v>
      </c>
    </row>
    <row r="353" s="651" customFormat="1" ht="25" customHeight="1" spans="1:18">
      <c r="A353" s="651" t="str">
        <f t="shared" si="13"/>
        <v>HEA2美东特惠</v>
      </c>
      <c r="B353" s="651" t="s">
        <v>423</v>
      </c>
      <c r="C353" s="651" t="s">
        <v>446</v>
      </c>
      <c r="D353" s="651" t="s">
        <v>422</v>
      </c>
      <c r="E353" s="661">
        <v>7.1</v>
      </c>
      <c r="F353" s="662">
        <v>1210</v>
      </c>
      <c r="G353" s="662">
        <v>1370</v>
      </c>
      <c r="H353" s="661">
        <v>7.3</v>
      </c>
      <c r="I353" s="662">
        <v>1260</v>
      </c>
      <c r="J353" s="662">
        <v>1420</v>
      </c>
      <c r="K353" s="651" t="s">
        <v>126</v>
      </c>
      <c r="L353" s="662" t="s">
        <v>448</v>
      </c>
      <c r="M353" s="662" t="s">
        <v>449</v>
      </c>
      <c r="N353" s="661" t="s">
        <v>450</v>
      </c>
      <c r="O353" s="661" t="s">
        <v>451</v>
      </c>
      <c r="P353" s="661" t="s">
        <v>452</v>
      </c>
      <c r="Q353" s="651" t="s">
        <v>453</v>
      </c>
      <c r="R353" s="651" t="s">
        <v>454</v>
      </c>
    </row>
    <row r="354" s="651" customFormat="1" ht="25" customHeight="1" spans="1:18">
      <c r="A354" s="651" t="str">
        <f t="shared" si="13"/>
        <v>SWF1美东特惠</v>
      </c>
      <c r="B354" s="651" t="s">
        <v>424</v>
      </c>
      <c r="C354" s="651" t="s">
        <v>446</v>
      </c>
      <c r="D354" s="651" t="s">
        <v>422</v>
      </c>
      <c r="E354" s="661">
        <v>7.1</v>
      </c>
      <c r="F354" s="662">
        <v>1210</v>
      </c>
      <c r="G354" s="662">
        <v>1370</v>
      </c>
      <c r="H354" s="661">
        <v>7.3</v>
      </c>
      <c r="I354" s="662">
        <v>1260</v>
      </c>
      <c r="J354" s="662">
        <v>1420</v>
      </c>
      <c r="K354" s="651" t="s">
        <v>126</v>
      </c>
      <c r="L354" s="662" t="s">
        <v>448</v>
      </c>
      <c r="M354" s="662" t="s">
        <v>449</v>
      </c>
      <c r="N354" s="661" t="s">
        <v>450</v>
      </c>
      <c r="O354" s="661" t="s">
        <v>451</v>
      </c>
      <c r="P354" s="661" t="s">
        <v>452</v>
      </c>
      <c r="Q354" s="651" t="s">
        <v>453</v>
      </c>
      <c r="R354" s="673" t="s">
        <v>455</v>
      </c>
    </row>
    <row r="355" s="651" customFormat="1" ht="25" customHeight="1" spans="1:18">
      <c r="A355" s="651" t="str">
        <f t="shared" si="13"/>
        <v>SWF2美东特惠</v>
      </c>
      <c r="B355" s="651" t="s">
        <v>395</v>
      </c>
      <c r="C355" s="651" t="s">
        <v>446</v>
      </c>
      <c r="D355" s="651" t="s">
        <v>422</v>
      </c>
      <c r="E355" s="661">
        <v>7.1</v>
      </c>
      <c r="F355" s="662">
        <v>1210</v>
      </c>
      <c r="G355" s="662">
        <v>1370</v>
      </c>
      <c r="H355" s="661">
        <v>7.3</v>
      </c>
      <c r="I355" s="662">
        <v>1260</v>
      </c>
      <c r="J355" s="662">
        <v>1420</v>
      </c>
      <c r="K355" s="651" t="s">
        <v>126</v>
      </c>
      <c r="L355" s="662" t="s">
        <v>448</v>
      </c>
      <c r="M355" s="662" t="s">
        <v>449</v>
      </c>
      <c r="N355" s="661" t="s">
        <v>450</v>
      </c>
      <c r="O355" s="661" t="s">
        <v>451</v>
      </c>
      <c r="P355" s="661" t="s">
        <v>452</v>
      </c>
      <c r="Q355" s="651" t="s">
        <v>453</v>
      </c>
      <c r="R355" s="673" t="s">
        <v>455</v>
      </c>
    </row>
    <row r="356" s="651" customFormat="1" ht="25" customHeight="1" spans="1:18">
      <c r="A356" s="651" t="str">
        <f t="shared" si="13"/>
        <v>PHL4美东特惠</v>
      </c>
      <c r="B356" s="651" t="s">
        <v>426</v>
      </c>
      <c r="C356" s="651" t="s">
        <v>446</v>
      </c>
      <c r="D356" s="651" t="s">
        <v>422</v>
      </c>
      <c r="E356" s="661">
        <v>7.1</v>
      </c>
      <c r="F356" s="662">
        <v>1210</v>
      </c>
      <c r="G356" s="662">
        <v>1370</v>
      </c>
      <c r="H356" s="661">
        <v>7.3</v>
      </c>
      <c r="I356" s="662">
        <v>1260</v>
      </c>
      <c r="J356" s="662">
        <v>1420</v>
      </c>
      <c r="K356" s="651" t="s">
        <v>126</v>
      </c>
      <c r="L356" s="662" t="s">
        <v>448</v>
      </c>
      <c r="M356" s="662" t="s">
        <v>449</v>
      </c>
      <c r="N356" s="661" t="s">
        <v>450</v>
      </c>
      <c r="O356" s="661" t="s">
        <v>451</v>
      </c>
      <c r="P356" s="661" t="s">
        <v>452</v>
      </c>
      <c r="Q356" s="651" t="s">
        <v>453</v>
      </c>
      <c r="R356" s="673" t="s">
        <v>455</v>
      </c>
    </row>
    <row r="357" s="651" customFormat="1" ht="25" customHeight="1" spans="1:18">
      <c r="A357" s="651" t="str">
        <f t="shared" si="13"/>
        <v>HEA2美东特惠</v>
      </c>
      <c r="B357" s="651" t="s">
        <v>423</v>
      </c>
      <c r="C357" s="651" t="s">
        <v>446</v>
      </c>
      <c r="D357" s="651" t="s">
        <v>422</v>
      </c>
      <c r="E357" s="661">
        <v>7.1</v>
      </c>
      <c r="F357" s="662">
        <v>1210</v>
      </c>
      <c r="G357" s="662">
        <v>1370</v>
      </c>
      <c r="H357" s="661">
        <v>7.3</v>
      </c>
      <c r="I357" s="662">
        <v>1260</v>
      </c>
      <c r="J357" s="662">
        <v>1420</v>
      </c>
      <c r="K357" s="651" t="s">
        <v>126</v>
      </c>
      <c r="L357" s="662" t="s">
        <v>448</v>
      </c>
      <c r="M357" s="662" t="s">
        <v>449</v>
      </c>
      <c r="N357" s="661" t="s">
        <v>450</v>
      </c>
      <c r="O357" s="661" t="s">
        <v>451</v>
      </c>
      <c r="P357" s="661" t="s">
        <v>452</v>
      </c>
      <c r="Q357" s="651" t="s">
        <v>453</v>
      </c>
      <c r="R357" s="673" t="s">
        <v>455</v>
      </c>
    </row>
    <row r="358" s="651" customFormat="1" customHeight="1" spans="1:18">
      <c r="A358" s="651" t="str">
        <f t="shared" ref="A358:A386" si="14">B358&amp;C358</f>
        <v>BDL6美东特惠</v>
      </c>
      <c r="B358" s="651" t="s">
        <v>427</v>
      </c>
      <c r="C358" s="651" t="s">
        <v>446</v>
      </c>
      <c r="D358" s="673" t="s">
        <v>428</v>
      </c>
      <c r="E358" s="661">
        <v>7.3</v>
      </c>
      <c r="F358" s="662">
        <v>1240</v>
      </c>
      <c r="G358" s="662">
        <v>1410</v>
      </c>
      <c r="H358" s="661">
        <v>7.5</v>
      </c>
      <c r="I358" s="662">
        <v>1300</v>
      </c>
      <c r="J358" s="662">
        <v>1460</v>
      </c>
      <c r="K358" s="651" t="s">
        <v>126</v>
      </c>
      <c r="L358" s="662" t="s">
        <v>448</v>
      </c>
      <c r="M358" s="662" t="s">
        <v>449</v>
      </c>
      <c r="N358" s="661" t="s">
        <v>450</v>
      </c>
      <c r="O358" s="661" t="s">
        <v>451</v>
      </c>
      <c r="P358" s="661" t="s">
        <v>452</v>
      </c>
      <c r="Q358" s="651" t="s">
        <v>453</v>
      </c>
      <c r="R358" s="673" t="s">
        <v>455</v>
      </c>
    </row>
    <row r="359" s="651" customFormat="1" customHeight="1" spans="1:18">
      <c r="A359" s="651" t="str">
        <f t="shared" si="14"/>
        <v>ALB1美东特惠</v>
      </c>
      <c r="B359" s="651" t="s">
        <v>396</v>
      </c>
      <c r="C359" s="651" t="s">
        <v>446</v>
      </c>
      <c r="D359" s="673" t="s">
        <v>428</v>
      </c>
      <c r="E359" s="661">
        <v>7.3</v>
      </c>
      <c r="F359" s="662">
        <v>1240</v>
      </c>
      <c r="G359" s="662">
        <v>1410</v>
      </c>
      <c r="H359" s="661">
        <v>7.5</v>
      </c>
      <c r="I359" s="662">
        <v>1300</v>
      </c>
      <c r="J359" s="662">
        <v>1460</v>
      </c>
      <c r="K359" s="651" t="s">
        <v>126</v>
      </c>
      <c r="L359" s="662" t="s">
        <v>448</v>
      </c>
      <c r="M359" s="662" t="s">
        <v>449</v>
      </c>
      <c r="N359" s="661" t="s">
        <v>450</v>
      </c>
      <c r="O359" s="661" t="s">
        <v>451</v>
      </c>
      <c r="P359" s="661" t="s">
        <v>452</v>
      </c>
      <c r="Q359" s="651" t="s">
        <v>453</v>
      </c>
      <c r="R359" s="673" t="s">
        <v>455</v>
      </c>
    </row>
    <row r="360" s="651" customFormat="1" customHeight="1" spans="1:18">
      <c r="A360" s="651" t="str">
        <f t="shared" si="14"/>
        <v>PHL6美东特惠</v>
      </c>
      <c r="B360" s="651" t="s">
        <v>429</v>
      </c>
      <c r="C360" s="651" t="s">
        <v>446</v>
      </c>
      <c r="D360" s="673" t="s">
        <v>428</v>
      </c>
      <c r="E360" s="661">
        <v>7.3</v>
      </c>
      <c r="F360" s="662">
        <v>1240</v>
      </c>
      <c r="G360" s="662">
        <v>1410</v>
      </c>
      <c r="H360" s="661">
        <v>7.5</v>
      </c>
      <c r="I360" s="662">
        <v>1300</v>
      </c>
      <c r="J360" s="662">
        <v>1460</v>
      </c>
      <c r="K360" s="651" t="s">
        <v>126</v>
      </c>
      <c r="L360" s="662" t="s">
        <v>448</v>
      </c>
      <c r="M360" s="662" t="s">
        <v>449</v>
      </c>
      <c r="N360" s="661" t="s">
        <v>450</v>
      </c>
      <c r="O360" s="661" t="s">
        <v>451</v>
      </c>
      <c r="P360" s="661" t="s">
        <v>452</v>
      </c>
      <c r="Q360" s="651" t="s">
        <v>453</v>
      </c>
      <c r="R360" s="673" t="s">
        <v>455</v>
      </c>
    </row>
    <row r="361" s="651" customFormat="1" customHeight="1" spans="1:18">
      <c r="A361" s="651" t="str">
        <f t="shared" si="14"/>
        <v>MDT1美东特惠</v>
      </c>
      <c r="B361" s="651" t="s">
        <v>430</v>
      </c>
      <c r="C361" s="651" t="s">
        <v>446</v>
      </c>
      <c r="D361" s="673" t="s">
        <v>428</v>
      </c>
      <c r="E361" s="661">
        <v>7.3</v>
      </c>
      <c r="F361" s="662">
        <v>1240</v>
      </c>
      <c r="G361" s="662">
        <v>1410</v>
      </c>
      <c r="H361" s="661">
        <v>7.5</v>
      </c>
      <c r="I361" s="662">
        <v>1300</v>
      </c>
      <c r="J361" s="662">
        <v>1460</v>
      </c>
      <c r="K361" s="651" t="s">
        <v>126</v>
      </c>
      <c r="L361" s="662" t="s">
        <v>448</v>
      </c>
      <c r="M361" s="662" t="s">
        <v>449</v>
      </c>
      <c r="N361" s="661" t="s">
        <v>450</v>
      </c>
      <c r="O361" s="661" t="s">
        <v>451</v>
      </c>
      <c r="P361" s="661" t="s">
        <v>452</v>
      </c>
      <c r="Q361" s="651" t="s">
        <v>453</v>
      </c>
      <c r="R361" s="673" t="s">
        <v>455</v>
      </c>
    </row>
    <row r="362" s="651" customFormat="1" customHeight="1" spans="1:18">
      <c r="A362" s="651" t="str">
        <f t="shared" si="14"/>
        <v>DCA1美东特惠</v>
      </c>
      <c r="B362" s="651" t="s">
        <v>431</v>
      </c>
      <c r="C362" s="651" t="s">
        <v>446</v>
      </c>
      <c r="D362" s="673" t="s">
        <v>428</v>
      </c>
      <c r="E362" s="661">
        <v>7.3</v>
      </c>
      <c r="F362" s="662">
        <v>1240</v>
      </c>
      <c r="G362" s="662">
        <v>1410</v>
      </c>
      <c r="H362" s="661">
        <v>7.5</v>
      </c>
      <c r="I362" s="662">
        <v>1300</v>
      </c>
      <c r="J362" s="662">
        <v>1460</v>
      </c>
      <c r="K362" s="651" t="s">
        <v>126</v>
      </c>
      <c r="L362" s="662" t="s">
        <v>448</v>
      </c>
      <c r="M362" s="662" t="s">
        <v>449</v>
      </c>
      <c r="N362" s="661" t="s">
        <v>450</v>
      </c>
      <c r="O362" s="661" t="s">
        <v>451</v>
      </c>
      <c r="P362" s="661" t="s">
        <v>452</v>
      </c>
      <c r="Q362" s="651" t="s">
        <v>453</v>
      </c>
      <c r="R362" s="673" t="s">
        <v>455</v>
      </c>
    </row>
    <row r="363" s="651" customFormat="1" customHeight="1" spans="1:18">
      <c r="A363" s="651" t="str">
        <f t="shared" si="14"/>
        <v>BWI5美东特惠</v>
      </c>
      <c r="B363" s="651" t="s">
        <v>398</v>
      </c>
      <c r="C363" s="651" t="s">
        <v>446</v>
      </c>
      <c r="D363" s="673" t="s">
        <v>428</v>
      </c>
      <c r="E363" s="661">
        <v>7.3</v>
      </c>
      <c r="F363" s="662">
        <v>1240</v>
      </c>
      <c r="G363" s="662">
        <v>1410</v>
      </c>
      <c r="H363" s="661">
        <v>7.5</v>
      </c>
      <c r="I363" s="662">
        <v>1300</v>
      </c>
      <c r="J363" s="662">
        <v>1460</v>
      </c>
      <c r="K363" s="651" t="s">
        <v>126</v>
      </c>
      <c r="L363" s="662" t="s">
        <v>448</v>
      </c>
      <c r="M363" s="662" t="s">
        <v>449</v>
      </c>
      <c r="N363" s="661" t="s">
        <v>450</v>
      </c>
      <c r="O363" s="661" t="s">
        <v>451</v>
      </c>
      <c r="P363" s="661" t="s">
        <v>452</v>
      </c>
      <c r="Q363" s="651" t="s">
        <v>453</v>
      </c>
      <c r="R363" s="673" t="s">
        <v>455</v>
      </c>
    </row>
    <row r="364" s="651" customFormat="1" customHeight="1" spans="1:18">
      <c r="A364" s="651" t="str">
        <f t="shared" si="14"/>
        <v>ILG1美东特惠</v>
      </c>
      <c r="B364" s="651" t="s">
        <v>432</v>
      </c>
      <c r="C364" s="651" t="s">
        <v>446</v>
      </c>
      <c r="D364" s="673" t="s">
        <v>428</v>
      </c>
      <c r="E364" s="661">
        <v>7.3</v>
      </c>
      <c r="F364" s="662">
        <v>1240</v>
      </c>
      <c r="G364" s="662">
        <v>1410</v>
      </c>
      <c r="H364" s="661">
        <v>7.5</v>
      </c>
      <c r="I364" s="662">
        <v>1300</v>
      </c>
      <c r="J364" s="662">
        <v>1460</v>
      </c>
      <c r="K364" s="651" t="s">
        <v>126</v>
      </c>
      <c r="L364" s="662" t="s">
        <v>448</v>
      </c>
      <c r="M364" s="662" t="s">
        <v>449</v>
      </c>
      <c r="N364" s="661" t="s">
        <v>450</v>
      </c>
      <c r="O364" s="661" t="s">
        <v>451</v>
      </c>
      <c r="P364" s="661" t="s">
        <v>452</v>
      </c>
      <c r="Q364" s="651" t="s">
        <v>453</v>
      </c>
      <c r="R364" s="673" t="s">
        <v>455</v>
      </c>
    </row>
    <row r="365" s="651" customFormat="1" customHeight="1" spans="1:18">
      <c r="A365" s="651" t="str">
        <f t="shared" si="14"/>
        <v>MDT4美东特惠</v>
      </c>
      <c r="B365" s="651" t="s">
        <v>399</v>
      </c>
      <c r="C365" s="651" t="s">
        <v>446</v>
      </c>
      <c r="D365" s="673" t="s">
        <v>428</v>
      </c>
      <c r="E365" s="661">
        <v>7.3</v>
      </c>
      <c r="F365" s="662">
        <v>1240</v>
      </c>
      <c r="G365" s="662">
        <v>1410</v>
      </c>
      <c r="H365" s="661">
        <v>7.5</v>
      </c>
      <c r="I365" s="662">
        <v>1300</v>
      </c>
      <c r="J365" s="662">
        <v>1460</v>
      </c>
      <c r="K365" s="651" t="s">
        <v>126</v>
      </c>
      <c r="L365" s="662" t="s">
        <v>448</v>
      </c>
      <c r="M365" s="662" t="s">
        <v>449</v>
      </c>
      <c r="N365" s="661" t="s">
        <v>450</v>
      </c>
      <c r="O365" s="661" t="s">
        <v>451</v>
      </c>
      <c r="P365" s="661" t="s">
        <v>452</v>
      </c>
      <c r="Q365" s="651" t="s">
        <v>453</v>
      </c>
      <c r="R365" s="673" t="s">
        <v>455</v>
      </c>
    </row>
    <row r="366" s="651" customFormat="1" customHeight="1" spans="1:18">
      <c r="A366" s="651" t="str">
        <f t="shared" si="14"/>
        <v>LBE1美东特惠</v>
      </c>
      <c r="B366" s="651" t="s">
        <v>400</v>
      </c>
      <c r="C366" s="651" t="s">
        <v>446</v>
      </c>
      <c r="D366" s="673" t="s">
        <v>428</v>
      </c>
      <c r="E366" s="661">
        <v>7.3</v>
      </c>
      <c r="F366" s="662">
        <v>1240</v>
      </c>
      <c r="G366" s="662">
        <v>1410</v>
      </c>
      <c r="H366" s="661">
        <v>7.5</v>
      </c>
      <c r="I366" s="662">
        <v>1300</v>
      </c>
      <c r="J366" s="662">
        <v>1460</v>
      </c>
      <c r="K366" s="651" t="s">
        <v>126</v>
      </c>
      <c r="L366" s="662" t="s">
        <v>448</v>
      </c>
      <c r="M366" s="662" t="s">
        <v>449</v>
      </c>
      <c r="N366" s="661" t="s">
        <v>450</v>
      </c>
      <c r="O366" s="661" t="s">
        <v>451</v>
      </c>
      <c r="P366" s="661" t="s">
        <v>452</v>
      </c>
      <c r="Q366" s="651" t="s">
        <v>453</v>
      </c>
      <c r="R366" s="673" t="s">
        <v>455</v>
      </c>
    </row>
    <row r="367" s="651" customFormat="1" customHeight="1" spans="1:18">
      <c r="A367" s="651" t="str">
        <f t="shared" si="14"/>
        <v>HIA1美东特惠</v>
      </c>
      <c r="B367" s="651" t="s">
        <v>401</v>
      </c>
      <c r="C367" s="651" t="s">
        <v>446</v>
      </c>
      <c r="D367" s="673" t="s">
        <v>428</v>
      </c>
      <c r="E367" s="661">
        <v>7.3</v>
      </c>
      <c r="F367" s="662">
        <v>1240</v>
      </c>
      <c r="G367" s="662">
        <v>1410</v>
      </c>
      <c r="H367" s="661">
        <v>7.5</v>
      </c>
      <c r="I367" s="662">
        <v>1300</v>
      </c>
      <c r="J367" s="662">
        <v>1460</v>
      </c>
      <c r="K367" s="651" t="s">
        <v>126</v>
      </c>
      <c r="L367" s="662" t="s">
        <v>448</v>
      </c>
      <c r="M367" s="662" t="s">
        <v>449</v>
      </c>
      <c r="N367" s="661" t="s">
        <v>450</v>
      </c>
      <c r="O367" s="661" t="s">
        <v>451</v>
      </c>
      <c r="P367" s="661" t="s">
        <v>452</v>
      </c>
      <c r="Q367" s="651" t="s">
        <v>453</v>
      </c>
      <c r="R367" s="673" t="s">
        <v>455</v>
      </c>
    </row>
    <row r="368" s="651" customFormat="1" customHeight="1" spans="1:18">
      <c r="A368" s="651" t="str">
        <f t="shared" si="14"/>
        <v>MDT2美东特惠</v>
      </c>
      <c r="B368" s="651" t="s">
        <v>433</v>
      </c>
      <c r="C368" s="651" t="s">
        <v>446</v>
      </c>
      <c r="D368" s="673" t="s">
        <v>428</v>
      </c>
      <c r="E368" s="661">
        <v>7.3</v>
      </c>
      <c r="F368" s="662">
        <v>1240</v>
      </c>
      <c r="G368" s="662">
        <v>1410</v>
      </c>
      <c r="H368" s="661">
        <v>7.5</v>
      </c>
      <c r="I368" s="662">
        <v>1300</v>
      </c>
      <c r="J368" s="662">
        <v>1460</v>
      </c>
      <c r="K368" s="651" t="s">
        <v>126</v>
      </c>
      <c r="L368" s="662" t="s">
        <v>448</v>
      </c>
      <c r="M368" s="662" t="s">
        <v>449</v>
      </c>
      <c r="N368" s="661" t="s">
        <v>450</v>
      </c>
      <c r="O368" s="661" t="s">
        <v>451</v>
      </c>
      <c r="P368" s="661" t="s">
        <v>452</v>
      </c>
      <c r="Q368" s="651" t="s">
        <v>453</v>
      </c>
      <c r="R368" s="673" t="s">
        <v>455</v>
      </c>
    </row>
    <row r="369" s="651" customFormat="1" customHeight="1" spans="1:18">
      <c r="A369" s="651" t="str">
        <f t="shared" si="14"/>
        <v>PHL7美东特惠</v>
      </c>
      <c r="B369" s="651" t="s">
        <v>434</v>
      </c>
      <c r="C369" s="651" t="s">
        <v>446</v>
      </c>
      <c r="D369" s="673" t="s">
        <v>428</v>
      </c>
      <c r="E369" s="661">
        <v>7.3</v>
      </c>
      <c r="F369" s="662">
        <v>1240</v>
      </c>
      <c r="G369" s="662">
        <v>1410</v>
      </c>
      <c r="H369" s="661">
        <v>7.5</v>
      </c>
      <c r="I369" s="662">
        <v>1300</v>
      </c>
      <c r="J369" s="662">
        <v>1460</v>
      </c>
      <c r="K369" s="651" t="s">
        <v>126</v>
      </c>
      <c r="L369" s="662" t="s">
        <v>448</v>
      </c>
      <c r="M369" s="662" t="s">
        <v>449</v>
      </c>
      <c r="N369" s="661" t="s">
        <v>450</v>
      </c>
      <c r="O369" s="661" t="s">
        <v>451</v>
      </c>
      <c r="P369" s="661" t="s">
        <v>452</v>
      </c>
      <c r="Q369" s="651" t="s">
        <v>453</v>
      </c>
      <c r="R369" s="673" t="s">
        <v>455</v>
      </c>
    </row>
    <row r="370" s="651" customFormat="1" customHeight="1" spans="1:18">
      <c r="A370" s="651" t="str">
        <f t="shared" si="14"/>
        <v>XLX1美东特惠</v>
      </c>
      <c r="B370" s="651" t="s">
        <v>402</v>
      </c>
      <c r="C370" s="651" t="s">
        <v>446</v>
      </c>
      <c r="D370" s="651" t="s">
        <v>435</v>
      </c>
      <c r="E370" s="661">
        <v>7.5</v>
      </c>
      <c r="F370" s="662">
        <v>1290</v>
      </c>
      <c r="G370" s="662">
        <v>1460</v>
      </c>
      <c r="H370" s="661">
        <v>7.8</v>
      </c>
      <c r="I370" s="662">
        <v>1340</v>
      </c>
      <c r="J370" s="662">
        <v>1510</v>
      </c>
      <c r="K370" s="651" t="s">
        <v>126</v>
      </c>
      <c r="L370" s="662" t="s">
        <v>448</v>
      </c>
      <c r="M370" s="662" t="s">
        <v>449</v>
      </c>
      <c r="N370" s="661" t="s">
        <v>450</v>
      </c>
      <c r="O370" s="661" t="s">
        <v>451</v>
      </c>
      <c r="P370" s="661" t="s">
        <v>452</v>
      </c>
      <c r="Q370" s="651" t="s">
        <v>453</v>
      </c>
      <c r="R370" s="673" t="s">
        <v>455</v>
      </c>
    </row>
    <row r="371" s="651" customFormat="1" customHeight="1" spans="1:18">
      <c r="A371" s="651" t="str">
        <f t="shared" si="14"/>
        <v>RMN3美东特惠</v>
      </c>
      <c r="B371" s="651" t="s">
        <v>404</v>
      </c>
      <c r="C371" s="651" t="s">
        <v>446</v>
      </c>
      <c r="D371" s="651" t="s">
        <v>435</v>
      </c>
      <c r="E371" s="661">
        <v>7.5</v>
      </c>
      <c r="F371" s="662">
        <v>1290</v>
      </c>
      <c r="G371" s="662">
        <v>1460</v>
      </c>
      <c r="H371" s="661">
        <v>7.8</v>
      </c>
      <c r="I371" s="662">
        <v>1340</v>
      </c>
      <c r="J371" s="662">
        <v>1510</v>
      </c>
      <c r="K371" s="651" t="s">
        <v>126</v>
      </c>
      <c r="L371" s="662" t="s">
        <v>448</v>
      </c>
      <c r="M371" s="662" t="s">
        <v>449</v>
      </c>
      <c r="N371" s="661" t="s">
        <v>450</v>
      </c>
      <c r="O371" s="661" t="s">
        <v>451</v>
      </c>
      <c r="P371" s="661" t="s">
        <v>452</v>
      </c>
      <c r="Q371" s="651" t="s">
        <v>453</v>
      </c>
      <c r="R371" s="673" t="s">
        <v>455</v>
      </c>
    </row>
    <row r="372" s="651" customFormat="1" customHeight="1" spans="1:18">
      <c r="A372" s="651" t="str">
        <f t="shared" si="14"/>
        <v>CHO1美东特惠</v>
      </c>
      <c r="B372" s="651" t="s">
        <v>436</v>
      </c>
      <c r="C372" s="651" t="s">
        <v>446</v>
      </c>
      <c r="D372" s="651" t="s">
        <v>435</v>
      </c>
      <c r="E372" s="661">
        <v>7.5</v>
      </c>
      <c r="F372" s="662">
        <v>1290</v>
      </c>
      <c r="G372" s="662">
        <v>1460</v>
      </c>
      <c r="H372" s="661">
        <v>7.8</v>
      </c>
      <c r="I372" s="662">
        <v>1340</v>
      </c>
      <c r="J372" s="662">
        <v>1510</v>
      </c>
      <c r="K372" s="651" t="s">
        <v>126</v>
      </c>
      <c r="L372" s="662" t="s">
        <v>448</v>
      </c>
      <c r="M372" s="662" t="s">
        <v>449</v>
      </c>
      <c r="N372" s="661" t="s">
        <v>450</v>
      </c>
      <c r="O372" s="661" t="s">
        <v>451</v>
      </c>
      <c r="P372" s="661" t="s">
        <v>452</v>
      </c>
      <c r="Q372" s="651" t="s">
        <v>453</v>
      </c>
      <c r="R372" s="673" t="s">
        <v>455</v>
      </c>
    </row>
    <row r="373" s="651" customFormat="1" customHeight="1" spans="1:18">
      <c r="A373" s="651" t="str">
        <f t="shared" si="14"/>
        <v>ORF2美东特惠</v>
      </c>
      <c r="B373" s="651" t="s">
        <v>405</v>
      </c>
      <c r="C373" s="651" t="s">
        <v>446</v>
      </c>
      <c r="D373" s="651" t="s">
        <v>435</v>
      </c>
      <c r="E373" s="661">
        <v>7.5</v>
      </c>
      <c r="F373" s="662">
        <v>1290</v>
      </c>
      <c r="G373" s="662">
        <v>1460</v>
      </c>
      <c r="H373" s="661">
        <v>7.8</v>
      </c>
      <c r="I373" s="662">
        <v>1340</v>
      </c>
      <c r="J373" s="662">
        <v>1510</v>
      </c>
      <c r="K373" s="651" t="s">
        <v>126</v>
      </c>
      <c r="L373" s="662" t="s">
        <v>448</v>
      </c>
      <c r="M373" s="662" t="s">
        <v>449</v>
      </c>
      <c r="N373" s="661" t="s">
        <v>450</v>
      </c>
      <c r="O373" s="661" t="s">
        <v>451</v>
      </c>
      <c r="P373" s="661" t="s">
        <v>452</v>
      </c>
      <c r="Q373" s="651" t="s">
        <v>453</v>
      </c>
      <c r="R373" s="673" t="s">
        <v>455</v>
      </c>
    </row>
    <row r="374" s="651" customFormat="1" customHeight="1" spans="1:18">
      <c r="A374" s="651" t="str">
        <f t="shared" si="14"/>
        <v>IUST美东特惠</v>
      </c>
      <c r="B374" s="651" t="s">
        <v>437</v>
      </c>
      <c r="C374" s="651" t="s">
        <v>446</v>
      </c>
      <c r="D374" s="651" t="s">
        <v>435</v>
      </c>
      <c r="E374" s="661">
        <v>7.5</v>
      </c>
      <c r="F374" s="662">
        <v>1290</v>
      </c>
      <c r="G374" s="662">
        <v>1460</v>
      </c>
      <c r="H374" s="661">
        <v>7.8</v>
      </c>
      <c r="I374" s="662">
        <v>1340</v>
      </c>
      <c r="J374" s="662">
        <v>1510</v>
      </c>
      <c r="K374" s="651" t="s">
        <v>126</v>
      </c>
      <c r="L374" s="662" t="s">
        <v>448</v>
      </c>
      <c r="M374" s="662" t="s">
        <v>449</v>
      </c>
      <c r="N374" s="661" t="s">
        <v>450</v>
      </c>
      <c r="O374" s="661" t="s">
        <v>451</v>
      </c>
      <c r="P374" s="661" t="s">
        <v>452</v>
      </c>
      <c r="Q374" s="651" t="s">
        <v>453</v>
      </c>
      <c r="R374" s="673" t="s">
        <v>455</v>
      </c>
    </row>
    <row r="375" s="651" customFormat="1" customHeight="1" spans="1:18">
      <c r="A375" s="651" t="str">
        <f t="shared" si="14"/>
        <v>IUSL美东特惠</v>
      </c>
      <c r="B375" s="651" t="s">
        <v>438</v>
      </c>
      <c r="C375" s="651" t="s">
        <v>446</v>
      </c>
      <c r="D375" s="651" t="s">
        <v>435</v>
      </c>
      <c r="E375" s="661">
        <v>7.5</v>
      </c>
      <c r="F375" s="662">
        <v>1290</v>
      </c>
      <c r="G375" s="662">
        <v>1460</v>
      </c>
      <c r="H375" s="661">
        <v>7.8</v>
      </c>
      <c r="I375" s="662">
        <v>1340</v>
      </c>
      <c r="J375" s="662">
        <v>1510</v>
      </c>
      <c r="K375" s="651" t="s">
        <v>126</v>
      </c>
      <c r="L375" s="662" t="s">
        <v>448</v>
      </c>
      <c r="M375" s="662" t="s">
        <v>449</v>
      </c>
      <c r="N375" s="661" t="s">
        <v>450</v>
      </c>
      <c r="O375" s="661" t="s">
        <v>451</v>
      </c>
      <c r="P375" s="661" t="s">
        <v>452</v>
      </c>
      <c r="Q375" s="651" t="s">
        <v>453</v>
      </c>
      <c r="R375" s="673" t="s">
        <v>455</v>
      </c>
    </row>
    <row r="376" s="651" customFormat="1" customHeight="1" spans="1:18">
      <c r="A376" s="651" t="str">
        <f t="shared" si="14"/>
        <v>PIT2美东特惠</v>
      </c>
      <c r="B376" s="651" t="s">
        <v>439</v>
      </c>
      <c r="C376" s="651" t="s">
        <v>446</v>
      </c>
      <c r="D376" s="651" t="s">
        <v>435</v>
      </c>
      <c r="E376" s="661">
        <v>7.5</v>
      </c>
      <c r="F376" s="662">
        <v>1290</v>
      </c>
      <c r="G376" s="662">
        <v>1460</v>
      </c>
      <c r="H376" s="661">
        <v>7.8</v>
      </c>
      <c r="I376" s="662">
        <v>1340</v>
      </c>
      <c r="J376" s="662">
        <v>1510</v>
      </c>
      <c r="K376" s="651" t="s">
        <v>126</v>
      </c>
      <c r="L376" s="662" t="s">
        <v>448</v>
      </c>
      <c r="M376" s="662" t="s">
        <v>449</v>
      </c>
      <c r="N376" s="661" t="s">
        <v>450</v>
      </c>
      <c r="O376" s="661" t="s">
        <v>451</v>
      </c>
      <c r="P376" s="661" t="s">
        <v>452</v>
      </c>
      <c r="Q376" s="651" t="s">
        <v>453</v>
      </c>
      <c r="R376" s="673" t="s">
        <v>455</v>
      </c>
    </row>
    <row r="377" s="651" customFormat="1" customHeight="1" spans="1:18">
      <c r="A377" s="651" t="str">
        <f t="shared" si="14"/>
        <v>BOS7美东特惠</v>
      </c>
      <c r="B377" s="651" t="s">
        <v>406</v>
      </c>
      <c r="C377" s="651" t="s">
        <v>446</v>
      </c>
      <c r="D377" s="651" t="s">
        <v>435</v>
      </c>
      <c r="E377" s="661">
        <v>7.5</v>
      </c>
      <c r="F377" s="662">
        <v>1290</v>
      </c>
      <c r="G377" s="662">
        <v>1460</v>
      </c>
      <c r="H377" s="661">
        <v>7.8</v>
      </c>
      <c r="I377" s="662">
        <v>1340</v>
      </c>
      <c r="J377" s="662">
        <v>1510</v>
      </c>
      <c r="K377" s="651" t="s">
        <v>126</v>
      </c>
      <c r="L377" s="662" t="s">
        <v>448</v>
      </c>
      <c r="M377" s="662" t="s">
        <v>449</v>
      </c>
      <c r="N377" s="661" t="s">
        <v>450</v>
      </c>
      <c r="O377" s="661" t="s">
        <v>451</v>
      </c>
      <c r="P377" s="661" t="s">
        <v>452</v>
      </c>
      <c r="Q377" s="651" t="s">
        <v>453</v>
      </c>
      <c r="R377" s="673" t="s">
        <v>455</v>
      </c>
    </row>
    <row r="378" s="651" customFormat="1" customHeight="1" spans="1:18">
      <c r="A378" s="651" t="str">
        <f t="shared" si="14"/>
        <v>XRI3美东特惠</v>
      </c>
      <c r="B378" s="651" t="s">
        <v>440</v>
      </c>
      <c r="C378" s="651" t="s">
        <v>446</v>
      </c>
      <c r="D378" s="651" t="s">
        <v>435</v>
      </c>
      <c r="E378" s="661">
        <v>7.5</v>
      </c>
      <c r="F378" s="662">
        <v>1290</v>
      </c>
      <c r="G378" s="662">
        <v>1460</v>
      </c>
      <c r="H378" s="661">
        <v>7.8</v>
      </c>
      <c r="I378" s="662">
        <v>1340</v>
      </c>
      <c r="J378" s="662">
        <v>1510</v>
      </c>
      <c r="K378" s="651" t="s">
        <v>126</v>
      </c>
      <c r="L378" s="662" t="s">
        <v>448</v>
      </c>
      <c r="M378" s="662" t="s">
        <v>449</v>
      </c>
      <c r="N378" s="661" t="s">
        <v>450</v>
      </c>
      <c r="O378" s="661" t="s">
        <v>451</v>
      </c>
      <c r="P378" s="661" t="s">
        <v>452</v>
      </c>
      <c r="Q378" s="651" t="s">
        <v>453</v>
      </c>
      <c r="R378" s="673" t="s">
        <v>455</v>
      </c>
    </row>
    <row r="379" s="651" customFormat="1" customHeight="1" spans="1:18">
      <c r="A379" s="651" t="str">
        <f t="shared" si="14"/>
        <v>BWI4美东特惠</v>
      </c>
      <c r="B379" s="651" t="s">
        <v>407</v>
      </c>
      <c r="C379" s="651" t="s">
        <v>446</v>
      </c>
      <c r="D379" s="651" t="s">
        <v>435</v>
      </c>
      <c r="E379" s="661">
        <v>7.5</v>
      </c>
      <c r="F379" s="662">
        <v>1290</v>
      </c>
      <c r="G379" s="662">
        <v>1460</v>
      </c>
      <c r="H379" s="661">
        <v>7.8</v>
      </c>
      <c r="I379" s="662">
        <v>1340</v>
      </c>
      <c r="J379" s="662">
        <v>1510</v>
      </c>
      <c r="K379" s="651" t="s">
        <v>126</v>
      </c>
      <c r="L379" s="662" t="s">
        <v>448</v>
      </c>
      <c r="M379" s="662" t="s">
        <v>449</v>
      </c>
      <c r="N379" s="661" t="s">
        <v>450</v>
      </c>
      <c r="O379" s="661" t="s">
        <v>451</v>
      </c>
      <c r="P379" s="661" t="s">
        <v>452</v>
      </c>
      <c r="Q379" s="651" t="s">
        <v>453</v>
      </c>
      <c r="R379" s="673" t="s">
        <v>455</v>
      </c>
    </row>
    <row r="380" s="651" customFormat="1" ht="25" customHeight="1" spans="1:18">
      <c r="A380" s="651" t="str">
        <f t="shared" si="14"/>
        <v>XLX6美东特惠</v>
      </c>
      <c r="B380" s="651" t="s">
        <v>322</v>
      </c>
      <c r="C380" s="651" t="s">
        <v>446</v>
      </c>
      <c r="D380" s="673" t="s">
        <v>456</v>
      </c>
      <c r="E380" s="661">
        <v>7.7</v>
      </c>
      <c r="F380" s="662">
        <v>1330</v>
      </c>
      <c r="G380" s="662">
        <v>1500</v>
      </c>
      <c r="H380" s="661">
        <v>8</v>
      </c>
      <c r="I380" s="662">
        <v>1380</v>
      </c>
      <c r="J380" s="662">
        <v>1550</v>
      </c>
      <c r="K380" s="651" t="s">
        <v>126</v>
      </c>
      <c r="L380" s="662" t="s">
        <v>448</v>
      </c>
      <c r="M380" s="662" t="s">
        <v>449</v>
      </c>
      <c r="N380" s="661" t="s">
        <v>450</v>
      </c>
      <c r="O380" s="661" t="s">
        <v>451</v>
      </c>
      <c r="P380" s="661" t="s">
        <v>452</v>
      </c>
      <c r="Q380" s="651" t="s">
        <v>453</v>
      </c>
      <c r="R380" s="673" t="s">
        <v>457</v>
      </c>
    </row>
    <row r="381" s="651" customFormat="1" ht="25" customHeight="1" spans="1:18">
      <c r="A381" s="651" t="str">
        <f t="shared" si="14"/>
        <v>IUSR美东特惠</v>
      </c>
      <c r="B381" s="651" t="s">
        <v>330</v>
      </c>
      <c r="C381" s="651" t="s">
        <v>446</v>
      </c>
      <c r="D381" s="673" t="s">
        <v>456</v>
      </c>
      <c r="E381" s="661">
        <v>7.7</v>
      </c>
      <c r="F381" s="662">
        <v>1330</v>
      </c>
      <c r="G381" s="662">
        <v>1500</v>
      </c>
      <c r="H381" s="661">
        <v>8</v>
      </c>
      <c r="I381" s="662">
        <v>1380</v>
      </c>
      <c r="J381" s="662">
        <v>1550</v>
      </c>
      <c r="K381" s="651" t="s">
        <v>126</v>
      </c>
      <c r="L381" s="662" t="s">
        <v>448</v>
      </c>
      <c r="M381" s="662" t="s">
        <v>449</v>
      </c>
      <c r="N381" s="661" t="s">
        <v>450</v>
      </c>
      <c r="O381" s="661" t="s">
        <v>451</v>
      </c>
      <c r="P381" s="661" t="s">
        <v>452</v>
      </c>
      <c r="Q381" s="651" t="s">
        <v>453</v>
      </c>
      <c r="R381" s="673" t="s">
        <v>457</v>
      </c>
    </row>
    <row r="382" s="651" customFormat="1" ht="25" customHeight="1" spans="1:18">
      <c r="A382" s="651" t="str">
        <f t="shared" si="14"/>
        <v>RDU2美东特惠</v>
      </c>
      <c r="B382" s="651" t="s">
        <v>347</v>
      </c>
      <c r="C382" s="651" t="s">
        <v>446</v>
      </c>
      <c r="D382" s="673" t="s">
        <v>456</v>
      </c>
      <c r="E382" s="661">
        <v>7.7</v>
      </c>
      <c r="F382" s="662">
        <v>1330</v>
      </c>
      <c r="G382" s="662">
        <v>1500</v>
      </c>
      <c r="H382" s="661">
        <v>8</v>
      </c>
      <c r="I382" s="662">
        <v>1380</v>
      </c>
      <c r="J382" s="662">
        <v>1550</v>
      </c>
      <c r="K382" s="651" t="s">
        <v>126</v>
      </c>
      <c r="L382" s="662" t="s">
        <v>448</v>
      </c>
      <c r="M382" s="662" t="s">
        <v>449</v>
      </c>
      <c r="N382" s="661" t="s">
        <v>450</v>
      </c>
      <c r="O382" s="661" t="s">
        <v>451</v>
      </c>
      <c r="P382" s="661" t="s">
        <v>452</v>
      </c>
      <c r="Q382" s="651" t="s">
        <v>453</v>
      </c>
      <c r="R382" s="673" t="s">
        <v>457</v>
      </c>
    </row>
    <row r="383" s="651" customFormat="1" ht="25" customHeight="1" spans="1:18">
      <c r="A383" s="651" t="str">
        <f t="shared" si="14"/>
        <v>CLT3美东特惠</v>
      </c>
      <c r="B383" s="651" t="s">
        <v>324</v>
      </c>
      <c r="C383" s="651" t="s">
        <v>446</v>
      </c>
      <c r="D383" s="673" t="s">
        <v>456</v>
      </c>
      <c r="E383" s="661">
        <v>7.7</v>
      </c>
      <c r="F383" s="662">
        <v>1330</v>
      </c>
      <c r="G383" s="662">
        <v>1500</v>
      </c>
      <c r="H383" s="661">
        <v>8</v>
      </c>
      <c r="I383" s="662">
        <v>1380</v>
      </c>
      <c r="J383" s="662">
        <v>1550</v>
      </c>
      <c r="K383" s="651" t="s">
        <v>126</v>
      </c>
      <c r="L383" s="662" t="s">
        <v>448</v>
      </c>
      <c r="M383" s="662" t="s">
        <v>449</v>
      </c>
      <c r="N383" s="661" t="s">
        <v>450</v>
      </c>
      <c r="O383" s="661" t="s">
        <v>451</v>
      </c>
      <c r="P383" s="661" t="s">
        <v>452</v>
      </c>
      <c r="Q383" s="651" t="s">
        <v>453</v>
      </c>
      <c r="R383" s="673" t="s">
        <v>457</v>
      </c>
    </row>
    <row r="384" s="651" customFormat="1" ht="25" customHeight="1" spans="1:18">
      <c r="A384" s="651" t="str">
        <f t="shared" si="14"/>
        <v>CLT2美东特惠</v>
      </c>
      <c r="B384" s="651" t="s">
        <v>323</v>
      </c>
      <c r="C384" s="651" t="s">
        <v>446</v>
      </c>
      <c r="D384" s="673" t="s">
        <v>456</v>
      </c>
      <c r="E384" s="661">
        <v>7.7</v>
      </c>
      <c r="F384" s="662">
        <v>1330</v>
      </c>
      <c r="G384" s="662">
        <v>1500</v>
      </c>
      <c r="H384" s="661">
        <v>8</v>
      </c>
      <c r="I384" s="662">
        <v>1380</v>
      </c>
      <c r="J384" s="662">
        <v>1550</v>
      </c>
      <c r="K384" s="651" t="s">
        <v>126</v>
      </c>
      <c r="L384" s="662" t="s">
        <v>448</v>
      </c>
      <c r="M384" s="662" t="s">
        <v>449</v>
      </c>
      <c r="N384" s="661" t="s">
        <v>450</v>
      </c>
      <c r="O384" s="661" t="s">
        <v>451</v>
      </c>
      <c r="P384" s="661" t="s">
        <v>452</v>
      </c>
      <c r="Q384" s="651" t="s">
        <v>453</v>
      </c>
      <c r="R384" s="673" t="s">
        <v>457</v>
      </c>
    </row>
    <row r="385" s="651" customFormat="1" ht="25" customHeight="1" spans="1:18">
      <c r="A385" s="651" t="str">
        <f t="shared" si="14"/>
        <v>AKR1美东特惠</v>
      </c>
      <c r="B385" s="651" t="s">
        <v>442</v>
      </c>
      <c r="C385" s="651" t="s">
        <v>446</v>
      </c>
      <c r="D385" s="673" t="s">
        <v>456</v>
      </c>
      <c r="E385" s="661">
        <v>7.7</v>
      </c>
      <c r="F385" s="662">
        <v>1330</v>
      </c>
      <c r="G385" s="662">
        <v>1500</v>
      </c>
      <c r="H385" s="661">
        <v>8</v>
      </c>
      <c r="I385" s="662">
        <v>1380</v>
      </c>
      <c r="J385" s="662">
        <v>1550</v>
      </c>
      <c r="K385" s="651" t="s">
        <v>126</v>
      </c>
      <c r="L385" s="662" t="s">
        <v>448</v>
      </c>
      <c r="M385" s="662" t="s">
        <v>449</v>
      </c>
      <c r="N385" s="661" t="s">
        <v>450</v>
      </c>
      <c r="O385" s="661" t="s">
        <v>451</v>
      </c>
      <c r="P385" s="661" t="s">
        <v>452</v>
      </c>
      <c r="Q385" s="651" t="s">
        <v>453</v>
      </c>
      <c r="R385" s="673" t="s">
        <v>457</v>
      </c>
    </row>
    <row r="386" s="651" customFormat="1" ht="25" customHeight="1" spans="1:18">
      <c r="A386" s="651" t="str">
        <f t="shared" ref="A386:A391" si="15">B386&amp;C386</f>
        <v>TOL3美东特惠</v>
      </c>
      <c r="B386" s="651" t="s">
        <v>300</v>
      </c>
      <c r="C386" s="651" t="s">
        <v>446</v>
      </c>
      <c r="D386" s="673" t="s">
        <v>456</v>
      </c>
      <c r="E386" s="661">
        <v>7.7</v>
      </c>
      <c r="F386" s="662">
        <v>1330</v>
      </c>
      <c r="G386" s="662">
        <v>1500</v>
      </c>
      <c r="H386" s="661">
        <v>8</v>
      </c>
      <c r="I386" s="662">
        <v>1380</v>
      </c>
      <c r="J386" s="662">
        <v>1550</v>
      </c>
      <c r="K386" s="651" t="s">
        <v>126</v>
      </c>
      <c r="L386" s="662" t="s">
        <v>448</v>
      </c>
      <c r="M386" s="662" t="s">
        <v>449</v>
      </c>
      <c r="N386" s="661" t="s">
        <v>450</v>
      </c>
      <c r="O386" s="661" t="s">
        <v>451</v>
      </c>
      <c r="P386" s="661" t="s">
        <v>452</v>
      </c>
      <c r="Q386" s="651" t="s">
        <v>453</v>
      </c>
      <c r="R386" s="673" t="s">
        <v>457</v>
      </c>
    </row>
    <row r="387" s="651" customFormat="1" ht="9.5" spans="1:18">
      <c r="A387" s="651" t="str">
        <f t="shared" si="15"/>
        <v>INC1美东特惠</v>
      </c>
      <c r="B387" s="651" t="s">
        <v>335</v>
      </c>
      <c r="C387" s="651" t="s">
        <v>446</v>
      </c>
      <c r="D387" s="673" t="s">
        <v>456</v>
      </c>
      <c r="E387" s="661">
        <v>7.7</v>
      </c>
      <c r="F387" s="662">
        <v>1330</v>
      </c>
      <c r="G387" s="662">
        <v>1500</v>
      </c>
      <c r="H387" s="661">
        <v>8</v>
      </c>
      <c r="I387" s="662">
        <v>1380</v>
      </c>
      <c r="J387" s="662">
        <v>1550</v>
      </c>
      <c r="K387" s="651" t="s">
        <v>126</v>
      </c>
      <c r="L387" s="662" t="s">
        <v>448</v>
      </c>
      <c r="M387" s="662" t="s">
        <v>449</v>
      </c>
      <c r="N387" s="661" t="s">
        <v>450</v>
      </c>
      <c r="O387" s="661" t="s">
        <v>451</v>
      </c>
      <c r="P387" s="661" t="s">
        <v>452</v>
      </c>
      <c r="Q387" s="651" t="s">
        <v>453</v>
      </c>
      <c r="R387" s="673" t="s">
        <v>457</v>
      </c>
    </row>
    <row r="388" s="651" customFormat="1" ht="19" spans="1:18">
      <c r="A388" s="651" t="str">
        <f t="shared" si="15"/>
        <v>MDW2美东特惠</v>
      </c>
      <c r="B388" s="651" t="s">
        <v>211</v>
      </c>
      <c r="C388" s="651" t="s">
        <v>446</v>
      </c>
      <c r="D388" s="673" t="s">
        <v>443</v>
      </c>
      <c r="E388" s="661">
        <v>8</v>
      </c>
      <c r="F388" s="662">
        <v>1380</v>
      </c>
      <c r="G388" s="662">
        <v>1550</v>
      </c>
      <c r="H388" s="661">
        <v>8.3</v>
      </c>
      <c r="I388" s="662">
        <v>1430</v>
      </c>
      <c r="J388" s="662">
        <v>1600</v>
      </c>
      <c r="K388" s="651" t="s">
        <v>126</v>
      </c>
      <c r="L388" s="662" t="s">
        <v>448</v>
      </c>
      <c r="M388" s="662" t="s">
        <v>449</v>
      </c>
      <c r="N388" s="661" t="s">
        <v>450</v>
      </c>
      <c r="O388" s="661" t="s">
        <v>451</v>
      </c>
      <c r="P388" s="661" t="s">
        <v>452</v>
      </c>
      <c r="Q388" s="651" t="s">
        <v>453</v>
      </c>
      <c r="R388" s="651" t="s">
        <v>458</v>
      </c>
    </row>
    <row r="389" s="651" customFormat="1" ht="19" spans="1:18">
      <c r="A389" s="651" t="str">
        <f t="shared" si="15"/>
        <v>MDW6美东特惠</v>
      </c>
      <c r="B389" s="651" t="s">
        <v>280</v>
      </c>
      <c r="C389" s="651" t="s">
        <v>446</v>
      </c>
      <c r="D389" s="673" t="s">
        <v>443</v>
      </c>
      <c r="E389" s="661">
        <v>8</v>
      </c>
      <c r="F389" s="662">
        <v>1380</v>
      </c>
      <c r="G389" s="662">
        <v>1550</v>
      </c>
      <c r="H389" s="661">
        <v>8.3</v>
      </c>
      <c r="I389" s="662">
        <v>1430</v>
      </c>
      <c r="J389" s="662">
        <v>1600</v>
      </c>
      <c r="K389" s="651" t="s">
        <v>126</v>
      </c>
      <c r="L389" s="662" t="s">
        <v>448</v>
      </c>
      <c r="M389" s="662" t="s">
        <v>449</v>
      </c>
      <c r="N389" s="661" t="s">
        <v>450</v>
      </c>
      <c r="O389" s="661" t="s">
        <v>451</v>
      </c>
      <c r="P389" s="661" t="s">
        <v>452</v>
      </c>
      <c r="Q389" s="651" t="s">
        <v>453</v>
      </c>
      <c r="R389" s="651" t="s">
        <v>458</v>
      </c>
    </row>
    <row r="390" s="651" customFormat="1" ht="19" spans="1:18">
      <c r="A390" s="651" t="str">
        <f t="shared" si="15"/>
        <v>MDW9美东特惠</v>
      </c>
      <c r="B390" s="651" t="s">
        <v>281</v>
      </c>
      <c r="C390" s="651" t="s">
        <v>446</v>
      </c>
      <c r="D390" s="673" t="s">
        <v>443</v>
      </c>
      <c r="E390" s="661">
        <v>8</v>
      </c>
      <c r="F390" s="662">
        <v>1380</v>
      </c>
      <c r="G390" s="662">
        <v>1550</v>
      </c>
      <c r="H390" s="661">
        <v>8.3</v>
      </c>
      <c r="I390" s="662">
        <v>1430</v>
      </c>
      <c r="J390" s="662">
        <v>1600</v>
      </c>
      <c r="K390" s="651" t="s">
        <v>126</v>
      </c>
      <c r="L390" s="662" t="s">
        <v>448</v>
      </c>
      <c r="M390" s="662" t="s">
        <v>449</v>
      </c>
      <c r="N390" s="661" t="s">
        <v>450</v>
      </c>
      <c r="O390" s="661" t="s">
        <v>451</v>
      </c>
      <c r="P390" s="661" t="s">
        <v>452</v>
      </c>
      <c r="Q390" s="651" t="s">
        <v>453</v>
      </c>
      <c r="R390" s="651" t="s">
        <v>458</v>
      </c>
    </row>
    <row r="391" s="651" customFormat="1" ht="19" spans="1:18">
      <c r="A391" s="651" t="str">
        <f t="shared" si="15"/>
        <v>ORD2美东特惠</v>
      </c>
      <c r="B391" s="651" t="s">
        <v>269</v>
      </c>
      <c r="C391" s="651" t="s">
        <v>446</v>
      </c>
      <c r="D391" s="673" t="s">
        <v>443</v>
      </c>
      <c r="E391" s="661">
        <v>8</v>
      </c>
      <c r="F391" s="662">
        <v>1380</v>
      </c>
      <c r="G391" s="662">
        <v>1550</v>
      </c>
      <c r="H391" s="661">
        <v>8.3</v>
      </c>
      <c r="I391" s="662">
        <v>1430</v>
      </c>
      <c r="J391" s="662">
        <v>1600</v>
      </c>
      <c r="K391" s="651" t="s">
        <v>126</v>
      </c>
      <c r="L391" s="662" t="s">
        <v>448</v>
      </c>
      <c r="M391" s="662" t="s">
        <v>449</v>
      </c>
      <c r="N391" s="661" t="s">
        <v>450</v>
      </c>
      <c r="O391" s="661" t="s">
        <v>451</v>
      </c>
      <c r="P391" s="661" t="s">
        <v>452</v>
      </c>
      <c r="Q391" s="651" t="s">
        <v>453</v>
      </c>
      <c r="R391" s="651" t="s">
        <v>458</v>
      </c>
    </row>
    <row r="392" s="651" customFormat="1" ht="19" spans="1:18">
      <c r="A392" s="651" t="str">
        <f t="shared" ref="A388:A404" si="16">B392&amp;C392</f>
        <v>IGQ2美东特惠</v>
      </c>
      <c r="B392" s="651" t="s">
        <v>282</v>
      </c>
      <c r="C392" s="651" t="s">
        <v>446</v>
      </c>
      <c r="D392" s="673" t="s">
        <v>443</v>
      </c>
      <c r="E392" s="661">
        <v>8</v>
      </c>
      <c r="F392" s="662">
        <v>1380</v>
      </c>
      <c r="G392" s="662">
        <v>1550</v>
      </c>
      <c r="H392" s="661">
        <v>8.3</v>
      </c>
      <c r="I392" s="662">
        <v>1430</v>
      </c>
      <c r="J392" s="662">
        <v>1600</v>
      </c>
      <c r="K392" s="651" t="s">
        <v>126</v>
      </c>
      <c r="L392" s="662" t="s">
        <v>448</v>
      </c>
      <c r="M392" s="662" t="s">
        <v>449</v>
      </c>
      <c r="N392" s="661" t="s">
        <v>450</v>
      </c>
      <c r="O392" s="661" t="s">
        <v>451</v>
      </c>
      <c r="P392" s="661" t="s">
        <v>452</v>
      </c>
      <c r="Q392" s="651" t="s">
        <v>453</v>
      </c>
      <c r="R392" s="651" t="s">
        <v>458</v>
      </c>
    </row>
    <row r="393" s="651" customFormat="1" ht="19" spans="1:18">
      <c r="A393" s="651" t="str">
        <f t="shared" si="16"/>
        <v>RFD2美东特惠</v>
      </c>
      <c r="B393" s="651" t="s">
        <v>283</v>
      </c>
      <c r="C393" s="651" t="s">
        <v>446</v>
      </c>
      <c r="D393" s="673" t="s">
        <v>443</v>
      </c>
      <c r="E393" s="661">
        <v>8</v>
      </c>
      <c r="F393" s="662">
        <v>1380</v>
      </c>
      <c r="G393" s="662">
        <v>1550</v>
      </c>
      <c r="H393" s="661">
        <v>8.3</v>
      </c>
      <c r="I393" s="662">
        <v>1430</v>
      </c>
      <c r="J393" s="662">
        <v>1600</v>
      </c>
      <c r="K393" s="651" t="s">
        <v>126</v>
      </c>
      <c r="L393" s="662" t="s">
        <v>448</v>
      </c>
      <c r="M393" s="662" t="s">
        <v>449</v>
      </c>
      <c r="N393" s="661" t="s">
        <v>450</v>
      </c>
      <c r="O393" s="661" t="s">
        <v>451</v>
      </c>
      <c r="P393" s="661" t="s">
        <v>452</v>
      </c>
      <c r="Q393" s="651" t="s">
        <v>453</v>
      </c>
      <c r="R393" s="651" t="s">
        <v>458</v>
      </c>
    </row>
    <row r="394" s="651" customFormat="1" ht="19" spans="1:18">
      <c r="A394" s="651" t="str">
        <f t="shared" si="16"/>
        <v>RYY2美东特惠</v>
      </c>
      <c r="B394" s="651" t="s">
        <v>332</v>
      </c>
      <c r="C394" s="651" t="s">
        <v>446</v>
      </c>
      <c r="D394" s="673" t="s">
        <v>443</v>
      </c>
      <c r="E394" s="661">
        <v>8</v>
      </c>
      <c r="F394" s="662">
        <v>1380</v>
      </c>
      <c r="G394" s="662">
        <v>1550</v>
      </c>
      <c r="H394" s="661">
        <v>8.3</v>
      </c>
      <c r="I394" s="662">
        <v>1430</v>
      </c>
      <c r="J394" s="662">
        <v>1600</v>
      </c>
      <c r="K394" s="651" t="s">
        <v>126</v>
      </c>
      <c r="L394" s="662" t="s">
        <v>448</v>
      </c>
      <c r="M394" s="662" t="s">
        <v>449</v>
      </c>
      <c r="N394" s="661" t="s">
        <v>450</v>
      </c>
      <c r="O394" s="661" t="s">
        <v>451</v>
      </c>
      <c r="P394" s="661" t="s">
        <v>452</v>
      </c>
      <c r="Q394" s="651" t="s">
        <v>453</v>
      </c>
      <c r="R394" s="651" t="s">
        <v>458</v>
      </c>
    </row>
    <row r="395" s="651" customFormat="1" ht="19" spans="1:18">
      <c r="A395" s="651" t="str">
        <f t="shared" si="16"/>
        <v>MDW8美东特惠</v>
      </c>
      <c r="B395" s="651" t="s">
        <v>284</v>
      </c>
      <c r="C395" s="651" t="s">
        <v>446</v>
      </c>
      <c r="D395" s="673" t="s">
        <v>443</v>
      </c>
      <c r="E395" s="661">
        <v>8</v>
      </c>
      <c r="F395" s="662">
        <v>1380</v>
      </c>
      <c r="G395" s="662">
        <v>1550</v>
      </c>
      <c r="H395" s="661">
        <v>8.3</v>
      </c>
      <c r="I395" s="662">
        <v>1430</v>
      </c>
      <c r="J395" s="662">
        <v>1600</v>
      </c>
      <c r="K395" s="651" t="s">
        <v>126</v>
      </c>
      <c r="L395" s="662" t="s">
        <v>448</v>
      </c>
      <c r="M395" s="662" t="s">
        <v>449</v>
      </c>
      <c r="N395" s="661" t="s">
        <v>450</v>
      </c>
      <c r="O395" s="661" t="s">
        <v>451</v>
      </c>
      <c r="P395" s="661" t="s">
        <v>452</v>
      </c>
      <c r="Q395" s="651" t="s">
        <v>453</v>
      </c>
      <c r="R395" s="651" t="s">
        <v>458</v>
      </c>
    </row>
    <row r="396" s="651" customFormat="1" ht="19" spans="1:18">
      <c r="A396" s="651" t="str">
        <f t="shared" si="16"/>
        <v>CMH2美东特惠</v>
      </c>
      <c r="B396" s="651" t="s">
        <v>298</v>
      </c>
      <c r="C396" s="651" t="s">
        <v>446</v>
      </c>
      <c r="D396" s="673" t="s">
        <v>443</v>
      </c>
      <c r="E396" s="661">
        <v>8</v>
      </c>
      <c r="F396" s="662">
        <v>1380</v>
      </c>
      <c r="G396" s="662">
        <v>1550</v>
      </c>
      <c r="H396" s="661">
        <v>8.3</v>
      </c>
      <c r="I396" s="662">
        <v>1430</v>
      </c>
      <c r="J396" s="662">
        <v>1600</v>
      </c>
      <c r="K396" s="651" t="s">
        <v>126</v>
      </c>
      <c r="L396" s="662" t="s">
        <v>448</v>
      </c>
      <c r="M396" s="662" t="s">
        <v>449</v>
      </c>
      <c r="N396" s="661" t="s">
        <v>450</v>
      </c>
      <c r="O396" s="661" t="s">
        <v>451</v>
      </c>
      <c r="P396" s="661" t="s">
        <v>452</v>
      </c>
      <c r="Q396" s="651" t="s">
        <v>453</v>
      </c>
      <c r="R396" s="651" t="s">
        <v>458</v>
      </c>
    </row>
    <row r="397" s="651" customFormat="1" ht="19" spans="1:18">
      <c r="A397" s="651" t="str">
        <f t="shared" si="16"/>
        <v>CMH3美东特惠</v>
      </c>
      <c r="B397" s="651" t="s">
        <v>299</v>
      </c>
      <c r="C397" s="651" t="s">
        <v>446</v>
      </c>
      <c r="D397" s="673" t="s">
        <v>443</v>
      </c>
      <c r="E397" s="661">
        <v>8</v>
      </c>
      <c r="F397" s="662">
        <v>1380</v>
      </c>
      <c r="G397" s="662">
        <v>1550</v>
      </c>
      <c r="H397" s="661">
        <v>8.3</v>
      </c>
      <c r="I397" s="662">
        <v>1430</v>
      </c>
      <c r="J397" s="662">
        <v>1600</v>
      </c>
      <c r="K397" s="651" t="s">
        <v>126</v>
      </c>
      <c r="L397" s="662" t="s">
        <v>448</v>
      </c>
      <c r="M397" s="662" t="s">
        <v>449</v>
      </c>
      <c r="N397" s="661" t="s">
        <v>450</v>
      </c>
      <c r="O397" s="661" t="s">
        <v>451</v>
      </c>
      <c r="P397" s="661" t="s">
        <v>452</v>
      </c>
      <c r="Q397" s="651" t="s">
        <v>453</v>
      </c>
      <c r="R397" s="651" t="s">
        <v>458</v>
      </c>
    </row>
    <row r="398" s="651" customFormat="1" ht="19" customHeight="1" spans="1:18">
      <c r="A398" s="651" t="str">
        <f t="shared" si="16"/>
        <v>TPA2美东特惠</v>
      </c>
      <c r="B398" s="651" t="s">
        <v>341</v>
      </c>
      <c r="C398" s="651" t="s">
        <v>446</v>
      </c>
      <c r="D398" s="651" t="s">
        <v>444</v>
      </c>
      <c r="E398" s="661">
        <v>9.1</v>
      </c>
      <c r="F398" s="662">
        <v>1580</v>
      </c>
      <c r="G398" s="662">
        <v>1740</v>
      </c>
      <c r="H398" s="661">
        <v>9.4</v>
      </c>
      <c r="I398" s="662">
        <v>1630</v>
      </c>
      <c r="J398" s="662">
        <v>1790</v>
      </c>
      <c r="K398" s="651" t="s">
        <v>126</v>
      </c>
      <c r="L398" s="662" t="s">
        <v>448</v>
      </c>
      <c r="M398" s="662" t="s">
        <v>449</v>
      </c>
      <c r="N398" s="661" t="s">
        <v>450</v>
      </c>
      <c r="O398" s="661" t="s">
        <v>451</v>
      </c>
      <c r="P398" s="661" t="s">
        <v>452</v>
      </c>
      <c r="Q398" s="651" t="s">
        <v>453</v>
      </c>
      <c r="R398" s="651" t="s">
        <v>459</v>
      </c>
    </row>
    <row r="399" s="651" customFormat="1" ht="19" customHeight="1" spans="1:18">
      <c r="A399" s="651" t="str">
        <f t="shared" si="16"/>
        <v>MCO2美东特惠</v>
      </c>
      <c r="B399" s="651" t="s">
        <v>339</v>
      </c>
      <c r="C399" s="651" t="s">
        <v>446</v>
      </c>
      <c r="D399" s="651" t="s">
        <v>444</v>
      </c>
      <c r="E399" s="661">
        <v>9.1</v>
      </c>
      <c r="F399" s="662">
        <v>1580</v>
      </c>
      <c r="G399" s="662">
        <v>1740</v>
      </c>
      <c r="H399" s="661">
        <v>9.4</v>
      </c>
      <c r="I399" s="662">
        <v>1630</v>
      </c>
      <c r="J399" s="662">
        <v>1790</v>
      </c>
      <c r="K399" s="651" t="s">
        <v>126</v>
      </c>
      <c r="L399" s="662" t="s">
        <v>448</v>
      </c>
      <c r="M399" s="662" t="s">
        <v>449</v>
      </c>
      <c r="N399" s="661" t="s">
        <v>450</v>
      </c>
      <c r="O399" s="661" t="s">
        <v>451</v>
      </c>
      <c r="P399" s="661" t="s">
        <v>452</v>
      </c>
      <c r="Q399" s="651" t="s">
        <v>453</v>
      </c>
      <c r="R399" s="651" t="s">
        <v>459</v>
      </c>
    </row>
    <row r="400" s="651" customFormat="1" ht="19" customHeight="1" spans="1:18">
      <c r="A400" s="651" t="str">
        <f t="shared" si="16"/>
        <v>TPA3美东特惠</v>
      </c>
      <c r="B400" s="651" t="s">
        <v>340</v>
      </c>
      <c r="C400" s="651" t="s">
        <v>446</v>
      </c>
      <c r="D400" s="651" t="s">
        <v>444</v>
      </c>
      <c r="E400" s="661">
        <v>9.1</v>
      </c>
      <c r="F400" s="662">
        <v>1580</v>
      </c>
      <c r="G400" s="662">
        <v>1740</v>
      </c>
      <c r="H400" s="661">
        <v>9.4</v>
      </c>
      <c r="I400" s="662">
        <v>1630</v>
      </c>
      <c r="J400" s="662">
        <v>1790</v>
      </c>
      <c r="K400" s="651" t="s">
        <v>126</v>
      </c>
      <c r="L400" s="662" t="s">
        <v>448</v>
      </c>
      <c r="M400" s="662" t="s">
        <v>449</v>
      </c>
      <c r="N400" s="661" t="s">
        <v>450</v>
      </c>
      <c r="O400" s="661" t="s">
        <v>451</v>
      </c>
      <c r="P400" s="661" t="s">
        <v>452</v>
      </c>
      <c r="Q400" s="651" t="s">
        <v>453</v>
      </c>
      <c r="R400" s="651" t="s">
        <v>459</v>
      </c>
    </row>
    <row r="401" s="651" customFormat="1" ht="19" customHeight="1" spans="1:18">
      <c r="A401" s="651" t="str">
        <f t="shared" si="16"/>
        <v>MCO1美东特惠</v>
      </c>
      <c r="B401" s="651" t="s">
        <v>343</v>
      </c>
      <c r="C401" s="651" t="s">
        <v>446</v>
      </c>
      <c r="D401" s="651" t="s">
        <v>444</v>
      </c>
      <c r="E401" s="661">
        <v>9.1</v>
      </c>
      <c r="F401" s="662">
        <v>1580</v>
      </c>
      <c r="G401" s="662">
        <v>1740</v>
      </c>
      <c r="H401" s="661">
        <v>9.4</v>
      </c>
      <c r="I401" s="662">
        <v>1630</v>
      </c>
      <c r="J401" s="662">
        <v>1790</v>
      </c>
      <c r="K401" s="651" t="s">
        <v>126</v>
      </c>
      <c r="L401" s="662" t="s">
        <v>448</v>
      </c>
      <c r="M401" s="662" t="s">
        <v>449</v>
      </c>
      <c r="N401" s="661" t="s">
        <v>450</v>
      </c>
      <c r="O401" s="661" t="s">
        <v>451</v>
      </c>
      <c r="P401" s="661" t="s">
        <v>452</v>
      </c>
      <c r="Q401" s="651" t="s">
        <v>453</v>
      </c>
      <c r="R401" s="651" t="s">
        <v>459</v>
      </c>
    </row>
    <row r="402" s="651" customFormat="1" ht="19" customHeight="1" spans="1:18">
      <c r="A402" s="651" t="str">
        <f t="shared" si="16"/>
        <v>PBI2美东特惠</v>
      </c>
      <c r="B402" s="651" t="s">
        <v>349</v>
      </c>
      <c r="C402" s="651" t="s">
        <v>446</v>
      </c>
      <c r="D402" s="651" t="s">
        <v>444</v>
      </c>
      <c r="E402" s="661">
        <v>9.1</v>
      </c>
      <c r="F402" s="662">
        <v>1580</v>
      </c>
      <c r="G402" s="662">
        <v>1740</v>
      </c>
      <c r="H402" s="661">
        <v>9.4</v>
      </c>
      <c r="I402" s="662">
        <v>1630</v>
      </c>
      <c r="J402" s="662">
        <v>1790</v>
      </c>
      <c r="K402" s="651" t="s">
        <v>126</v>
      </c>
      <c r="L402" s="662" t="s">
        <v>448</v>
      </c>
      <c r="M402" s="662" t="s">
        <v>449</v>
      </c>
      <c r="N402" s="661" t="s">
        <v>450</v>
      </c>
      <c r="O402" s="661" t="s">
        <v>451</v>
      </c>
      <c r="P402" s="661" t="s">
        <v>452</v>
      </c>
      <c r="Q402" s="651" t="s">
        <v>453</v>
      </c>
      <c r="R402" s="651" t="s">
        <v>459</v>
      </c>
    </row>
    <row r="403" s="651" customFormat="1" ht="19" customHeight="1" spans="1:18">
      <c r="A403" s="651" t="str">
        <f t="shared" si="16"/>
        <v>PBI3美东特惠</v>
      </c>
      <c r="B403" s="651" t="s">
        <v>342</v>
      </c>
      <c r="C403" s="651" t="s">
        <v>446</v>
      </c>
      <c r="D403" s="651" t="s">
        <v>444</v>
      </c>
      <c r="E403" s="661">
        <v>9.1</v>
      </c>
      <c r="F403" s="662">
        <v>1580</v>
      </c>
      <c r="G403" s="662">
        <v>1740</v>
      </c>
      <c r="H403" s="661">
        <v>9.4</v>
      </c>
      <c r="I403" s="662">
        <v>1630</v>
      </c>
      <c r="J403" s="662">
        <v>1790</v>
      </c>
      <c r="K403" s="651" t="s">
        <v>126</v>
      </c>
      <c r="L403" s="662" t="s">
        <v>448</v>
      </c>
      <c r="M403" s="662" t="s">
        <v>449</v>
      </c>
      <c r="N403" s="661" t="s">
        <v>450</v>
      </c>
      <c r="O403" s="661" t="s">
        <v>451</v>
      </c>
      <c r="P403" s="661" t="s">
        <v>452</v>
      </c>
      <c r="Q403" s="651" t="s">
        <v>453</v>
      </c>
      <c r="R403" s="651" t="s">
        <v>459</v>
      </c>
    </row>
    <row r="404" s="651" customFormat="1" ht="9.5" spans="1:18">
      <c r="A404" s="651" t="str">
        <f t="shared" si="16"/>
        <v>TEB6直航美东拆柜</v>
      </c>
      <c r="B404" s="651" t="s">
        <v>410</v>
      </c>
      <c r="C404" s="651" t="s">
        <v>460</v>
      </c>
      <c r="D404" s="651" t="s">
        <v>410</v>
      </c>
      <c r="E404" s="661">
        <v>7.5</v>
      </c>
      <c r="F404" s="661" t="s">
        <v>461</v>
      </c>
      <c r="G404" s="661">
        <v>1470</v>
      </c>
      <c r="H404" s="661">
        <v>7.8</v>
      </c>
      <c r="I404" s="661" t="s">
        <v>461</v>
      </c>
      <c r="J404" s="661">
        <v>1520</v>
      </c>
      <c r="K404" s="651" t="s">
        <v>462</v>
      </c>
      <c r="L404" s="661" t="s">
        <v>463</v>
      </c>
      <c r="M404" s="661" t="s">
        <v>464</v>
      </c>
      <c r="N404" s="661" t="s">
        <v>465</v>
      </c>
      <c r="O404" s="661" t="s">
        <v>466</v>
      </c>
      <c r="P404" s="661" t="s">
        <v>467</v>
      </c>
      <c r="Q404" s="651" t="s">
        <v>468</v>
      </c>
      <c r="R404" s="651" t="s">
        <v>469</v>
      </c>
    </row>
    <row r="405" s="651" customFormat="1" ht="9.5" spans="1:18">
      <c r="A405" s="651" t="str">
        <f t="shared" ref="A405:A435" si="17">B405&amp;C405</f>
        <v>ABE8直航美东拆柜</v>
      </c>
      <c r="B405" s="651" t="s">
        <v>381</v>
      </c>
      <c r="C405" s="651" t="s">
        <v>460</v>
      </c>
      <c r="D405" s="651" t="s">
        <v>381</v>
      </c>
      <c r="E405" s="661">
        <v>7.5</v>
      </c>
      <c r="F405" s="661" t="s">
        <v>461</v>
      </c>
      <c r="G405" s="661">
        <v>1470</v>
      </c>
      <c r="H405" s="661">
        <v>7.8</v>
      </c>
      <c r="I405" s="661" t="s">
        <v>461</v>
      </c>
      <c r="J405" s="661">
        <v>1520</v>
      </c>
      <c r="K405" s="651" t="s">
        <v>462</v>
      </c>
      <c r="L405" s="661" t="s">
        <v>463</v>
      </c>
      <c r="M405" s="661" t="s">
        <v>464</v>
      </c>
      <c r="N405" s="661" t="s">
        <v>465</v>
      </c>
      <c r="O405" s="661" t="s">
        <v>466</v>
      </c>
      <c r="P405" s="661" t="s">
        <v>467</v>
      </c>
      <c r="Q405" s="651" t="s">
        <v>468</v>
      </c>
      <c r="R405" s="651" t="s">
        <v>469</v>
      </c>
    </row>
    <row r="406" s="651" customFormat="1" ht="9.5" spans="1:18">
      <c r="A406" s="651" t="str">
        <f t="shared" si="17"/>
        <v>ACY2直航美东拆柜</v>
      </c>
      <c r="B406" s="651" t="s">
        <v>390</v>
      </c>
      <c r="C406" s="651" t="s">
        <v>460</v>
      </c>
      <c r="D406" s="651" t="s">
        <v>390</v>
      </c>
      <c r="E406" s="661">
        <v>7.5</v>
      </c>
      <c r="F406" s="661" t="s">
        <v>461</v>
      </c>
      <c r="G406" s="661">
        <v>1470</v>
      </c>
      <c r="H406" s="661">
        <v>7.8</v>
      </c>
      <c r="I406" s="661" t="s">
        <v>461</v>
      </c>
      <c r="J406" s="661">
        <v>1520</v>
      </c>
      <c r="K406" s="651" t="s">
        <v>462</v>
      </c>
      <c r="L406" s="661" t="s">
        <v>463</v>
      </c>
      <c r="M406" s="661" t="s">
        <v>464</v>
      </c>
      <c r="N406" s="661" t="s">
        <v>465</v>
      </c>
      <c r="O406" s="661" t="s">
        <v>466</v>
      </c>
      <c r="P406" s="661" t="s">
        <v>467</v>
      </c>
      <c r="Q406" s="651" t="s">
        <v>468</v>
      </c>
      <c r="R406" s="651" t="s">
        <v>469</v>
      </c>
    </row>
    <row r="407" s="651" customFormat="1" ht="9.5" spans="1:18">
      <c r="A407" s="651" t="str">
        <f t="shared" si="17"/>
        <v>TTN2直航美东拆柜</v>
      </c>
      <c r="B407" s="651" t="s">
        <v>470</v>
      </c>
      <c r="C407" s="651" t="s">
        <v>460</v>
      </c>
      <c r="D407" s="651" t="s">
        <v>470</v>
      </c>
      <c r="E407" s="661">
        <v>7.5</v>
      </c>
      <c r="F407" s="661" t="s">
        <v>461</v>
      </c>
      <c r="G407" s="661">
        <v>1470</v>
      </c>
      <c r="H407" s="661">
        <v>7.8</v>
      </c>
      <c r="I407" s="661" t="s">
        <v>461</v>
      </c>
      <c r="J407" s="661">
        <v>1520</v>
      </c>
      <c r="K407" s="651" t="s">
        <v>462</v>
      </c>
      <c r="L407" s="661" t="s">
        <v>463</v>
      </c>
      <c r="M407" s="661" t="s">
        <v>464</v>
      </c>
      <c r="N407" s="661" t="s">
        <v>465</v>
      </c>
      <c r="O407" s="661" t="s">
        <v>466</v>
      </c>
      <c r="P407" s="661" t="s">
        <v>467</v>
      </c>
      <c r="Q407" s="651" t="s">
        <v>468</v>
      </c>
      <c r="R407" s="651" t="s">
        <v>469</v>
      </c>
    </row>
    <row r="408" s="651" customFormat="1" ht="9.5" spans="1:18">
      <c r="A408" s="651" t="str">
        <f t="shared" si="17"/>
        <v>TEB9直航美东拆柜</v>
      </c>
      <c r="B408" s="651" t="s">
        <v>389</v>
      </c>
      <c r="C408" s="651" t="s">
        <v>460</v>
      </c>
      <c r="D408" s="651" t="s">
        <v>389</v>
      </c>
      <c r="E408" s="661">
        <v>7.5</v>
      </c>
      <c r="F408" s="661" t="s">
        <v>461</v>
      </c>
      <c r="G408" s="661">
        <v>1470</v>
      </c>
      <c r="H408" s="661">
        <v>7.8</v>
      </c>
      <c r="I408" s="661" t="s">
        <v>461</v>
      </c>
      <c r="J408" s="661">
        <v>1520</v>
      </c>
      <c r="K408" s="651" t="s">
        <v>462</v>
      </c>
      <c r="L408" s="661" t="s">
        <v>463</v>
      </c>
      <c r="M408" s="661" t="s">
        <v>464</v>
      </c>
      <c r="N408" s="661" t="s">
        <v>465</v>
      </c>
      <c r="O408" s="661" t="s">
        <v>466</v>
      </c>
      <c r="P408" s="661" t="s">
        <v>467</v>
      </c>
      <c r="Q408" s="651" t="s">
        <v>468</v>
      </c>
      <c r="R408" s="651" t="s">
        <v>469</v>
      </c>
    </row>
    <row r="409" s="651" customFormat="1" ht="9.5" spans="1:18">
      <c r="A409" s="651" t="str">
        <f t="shared" si="17"/>
        <v>EWR5直航美东拆柜</v>
      </c>
      <c r="B409" s="651" t="s">
        <v>471</v>
      </c>
      <c r="C409" s="651" t="s">
        <v>460</v>
      </c>
      <c r="D409" s="651" t="s">
        <v>471</v>
      </c>
      <c r="E409" s="661">
        <v>7.5</v>
      </c>
      <c r="F409" s="661" t="s">
        <v>461</v>
      </c>
      <c r="G409" s="661">
        <v>1470</v>
      </c>
      <c r="H409" s="661">
        <v>7.8</v>
      </c>
      <c r="I409" s="661" t="s">
        <v>461</v>
      </c>
      <c r="J409" s="661">
        <v>1520</v>
      </c>
      <c r="K409" s="651" t="s">
        <v>462</v>
      </c>
      <c r="L409" s="661" t="s">
        <v>463</v>
      </c>
      <c r="M409" s="661" t="s">
        <v>464</v>
      </c>
      <c r="N409" s="661" t="s">
        <v>465</v>
      </c>
      <c r="O409" s="661" t="s">
        <v>466</v>
      </c>
      <c r="P409" s="661" t="s">
        <v>467</v>
      </c>
      <c r="Q409" s="651" t="s">
        <v>468</v>
      </c>
      <c r="R409" s="651" t="s">
        <v>469</v>
      </c>
    </row>
    <row r="410" s="651" customFormat="1" ht="9.5" spans="1:18">
      <c r="A410" s="651" t="str">
        <f t="shared" si="17"/>
        <v>EWR4直航美东拆柜</v>
      </c>
      <c r="B410" s="651" t="s">
        <v>472</v>
      </c>
      <c r="C410" s="651" t="s">
        <v>460</v>
      </c>
      <c r="D410" s="651" t="s">
        <v>472</v>
      </c>
      <c r="E410" s="661">
        <v>7.5</v>
      </c>
      <c r="F410" s="661" t="s">
        <v>461</v>
      </c>
      <c r="G410" s="661">
        <v>1470</v>
      </c>
      <c r="H410" s="661">
        <v>7.8</v>
      </c>
      <c r="I410" s="661" t="s">
        <v>461</v>
      </c>
      <c r="J410" s="661">
        <v>1520</v>
      </c>
      <c r="K410" s="651" t="s">
        <v>462</v>
      </c>
      <c r="L410" s="661" t="s">
        <v>463</v>
      </c>
      <c r="M410" s="661" t="s">
        <v>464</v>
      </c>
      <c r="N410" s="661" t="s">
        <v>465</v>
      </c>
      <c r="O410" s="661" t="s">
        <v>466</v>
      </c>
      <c r="P410" s="661" t="s">
        <v>467</v>
      </c>
      <c r="Q410" s="651" t="s">
        <v>468</v>
      </c>
      <c r="R410" s="651" t="s">
        <v>469</v>
      </c>
    </row>
    <row r="411" s="651" customFormat="1" ht="9.5" spans="1:18">
      <c r="A411" s="651" t="str">
        <f t="shared" si="17"/>
        <v>EWR6直航美东拆柜</v>
      </c>
      <c r="B411" s="651" t="s">
        <v>473</v>
      </c>
      <c r="C411" s="651" t="s">
        <v>460</v>
      </c>
      <c r="D411" s="651" t="s">
        <v>473</v>
      </c>
      <c r="E411" s="661">
        <v>7.5</v>
      </c>
      <c r="F411" s="661" t="s">
        <v>461</v>
      </c>
      <c r="G411" s="661">
        <v>1470</v>
      </c>
      <c r="H411" s="661">
        <v>7.8</v>
      </c>
      <c r="I411" s="661" t="s">
        <v>461</v>
      </c>
      <c r="J411" s="661">
        <v>1520</v>
      </c>
      <c r="K411" s="651" t="s">
        <v>462</v>
      </c>
      <c r="L411" s="661" t="s">
        <v>463</v>
      </c>
      <c r="M411" s="661" t="s">
        <v>464</v>
      </c>
      <c r="N411" s="661" t="s">
        <v>465</v>
      </c>
      <c r="O411" s="661" t="s">
        <v>466</v>
      </c>
      <c r="P411" s="661" t="s">
        <v>467</v>
      </c>
      <c r="Q411" s="651" t="s">
        <v>468</v>
      </c>
      <c r="R411" s="651" t="s">
        <v>469</v>
      </c>
    </row>
    <row r="412" s="651" customFormat="1" ht="9.5" spans="1:18">
      <c r="A412" s="651" t="str">
        <f t="shared" si="17"/>
        <v>EWR7直航美东拆柜</v>
      </c>
      <c r="B412" s="651" t="s">
        <v>474</v>
      </c>
      <c r="C412" s="651" t="s">
        <v>460</v>
      </c>
      <c r="D412" s="651" t="s">
        <v>474</v>
      </c>
      <c r="E412" s="661">
        <v>7.5</v>
      </c>
      <c r="F412" s="661" t="s">
        <v>461</v>
      </c>
      <c r="G412" s="661">
        <v>1470</v>
      </c>
      <c r="H412" s="661">
        <v>7.8</v>
      </c>
      <c r="I412" s="661" t="s">
        <v>461</v>
      </c>
      <c r="J412" s="661">
        <v>1520</v>
      </c>
      <c r="K412" s="651" t="s">
        <v>462</v>
      </c>
      <c r="L412" s="661" t="s">
        <v>463</v>
      </c>
      <c r="M412" s="661" t="s">
        <v>464</v>
      </c>
      <c r="N412" s="661" t="s">
        <v>465</v>
      </c>
      <c r="O412" s="661" t="s">
        <v>466</v>
      </c>
      <c r="P412" s="661" t="s">
        <v>467</v>
      </c>
      <c r="Q412" s="651" t="s">
        <v>468</v>
      </c>
      <c r="R412" s="651" t="s">
        <v>469</v>
      </c>
    </row>
    <row r="413" s="651" customFormat="1" ht="9.5" spans="1:18">
      <c r="A413" s="651" t="str">
        <f t="shared" si="17"/>
        <v>EWR9直航美东拆柜</v>
      </c>
      <c r="B413" s="651" t="s">
        <v>475</v>
      </c>
      <c r="C413" s="651" t="s">
        <v>460</v>
      </c>
      <c r="D413" s="651" t="s">
        <v>475</v>
      </c>
      <c r="E413" s="661">
        <v>7.5</v>
      </c>
      <c r="F413" s="661" t="s">
        <v>461</v>
      </c>
      <c r="G413" s="661">
        <v>1470</v>
      </c>
      <c r="H413" s="661">
        <v>7.8</v>
      </c>
      <c r="I413" s="661" t="s">
        <v>461</v>
      </c>
      <c r="J413" s="661">
        <v>1520</v>
      </c>
      <c r="K413" s="651" t="s">
        <v>462</v>
      </c>
      <c r="L413" s="661" t="s">
        <v>463</v>
      </c>
      <c r="M413" s="661" t="s">
        <v>464</v>
      </c>
      <c r="N413" s="661" t="s">
        <v>465</v>
      </c>
      <c r="O413" s="661" t="s">
        <v>466</v>
      </c>
      <c r="P413" s="661" t="s">
        <v>467</v>
      </c>
      <c r="Q413" s="651" t="s">
        <v>468</v>
      </c>
      <c r="R413" s="651" t="s">
        <v>469</v>
      </c>
    </row>
    <row r="414" s="651" customFormat="1" ht="9.5" spans="1:18">
      <c r="A414" s="651" t="str">
        <f t="shared" si="17"/>
        <v>LGA9直航美东拆柜</v>
      </c>
      <c r="B414" s="651" t="s">
        <v>476</v>
      </c>
      <c r="C414" s="651" t="s">
        <v>460</v>
      </c>
      <c r="D414" s="651" t="s">
        <v>476</v>
      </c>
      <c r="E414" s="661">
        <v>7.5</v>
      </c>
      <c r="F414" s="661" t="s">
        <v>461</v>
      </c>
      <c r="G414" s="661">
        <v>1470</v>
      </c>
      <c r="H414" s="661">
        <v>7.8</v>
      </c>
      <c r="I414" s="661" t="s">
        <v>461</v>
      </c>
      <c r="J414" s="661">
        <v>1520</v>
      </c>
      <c r="K414" s="651" t="s">
        <v>462</v>
      </c>
      <c r="L414" s="661" t="s">
        <v>463</v>
      </c>
      <c r="M414" s="661" t="s">
        <v>464</v>
      </c>
      <c r="N414" s="661" t="s">
        <v>465</v>
      </c>
      <c r="O414" s="661" t="s">
        <v>466</v>
      </c>
      <c r="P414" s="661" t="s">
        <v>467</v>
      </c>
      <c r="Q414" s="651" t="s">
        <v>468</v>
      </c>
      <c r="R414" s="651" t="s">
        <v>469</v>
      </c>
    </row>
    <row r="415" s="651" customFormat="1" ht="9.5" spans="1:18">
      <c r="A415" s="651" t="str">
        <f t="shared" si="17"/>
        <v>ACY1直航美东拆柜</v>
      </c>
      <c r="B415" s="651" t="s">
        <v>477</v>
      </c>
      <c r="C415" s="651" t="s">
        <v>460</v>
      </c>
      <c r="D415" s="651" t="s">
        <v>477</v>
      </c>
      <c r="E415" s="661">
        <v>7.5</v>
      </c>
      <c r="F415" s="661" t="s">
        <v>461</v>
      </c>
      <c r="G415" s="661">
        <v>1470</v>
      </c>
      <c r="H415" s="661">
        <v>7.8</v>
      </c>
      <c r="I415" s="661" t="s">
        <v>461</v>
      </c>
      <c r="J415" s="661">
        <v>1520</v>
      </c>
      <c r="K415" s="651" t="s">
        <v>462</v>
      </c>
      <c r="L415" s="661" t="s">
        <v>463</v>
      </c>
      <c r="M415" s="661" t="s">
        <v>464</v>
      </c>
      <c r="N415" s="661" t="s">
        <v>465</v>
      </c>
      <c r="O415" s="661" t="s">
        <v>466</v>
      </c>
      <c r="P415" s="661" t="s">
        <v>467</v>
      </c>
      <c r="Q415" s="651" t="s">
        <v>468</v>
      </c>
      <c r="R415" s="651" t="s">
        <v>469</v>
      </c>
    </row>
    <row r="416" s="651" customFormat="1" ht="9.5" spans="1:18">
      <c r="A416" s="651" t="str">
        <f t="shared" si="17"/>
        <v>TEB3直航美东拆柜</v>
      </c>
      <c r="B416" s="651" t="s">
        <v>419</v>
      </c>
      <c r="C416" s="651" t="s">
        <v>460</v>
      </c>
      <c r="D416" s="651" t="s">
        <v>419</v>
      </c>
      <c r="E416" s="661">
        <v>7.7</v>
      </c>
      <c r="F416" s="661" t="s">
        <v>461</v>
      </c>
      <c r="G416" s="661">
        <v>1500</v>
      </c>
      <c r="H416" s="661">
        <v>8</v>
      </c>
      <c r="I416" s="661" t="s">
        <v>461</v>
      </c>
      <c r="J416" s="661">
        <v>1550</v>
      </c>
      <c r="K416" s="651" t="s">
        <v>462</v>
      </c>
      <c r="L416" s="661" t="s">
        <v>463</v>
      </c>
      <c r="M416" s="661" t="s">
        <v>464</v>
      </c>
      <c r="N416" s="661" t="s">
        <v>465</v>
      </c>
      <c r="O416" s="661" t="s">
        <v>466</v>
      </c>
      <c r="P416" s="661" t="s">
        <v>467</v>
      </c>
      <c r="Q416" s="651" t="s">
        <v>468</v>
      </c>
      <c r="R416" s="651" t="s">
        <v>469</v>
      </c>
    </row>
    <row r="417" s="651" customFormat="1" ht="9.5" spans="1:18">
      <c r="A417" s="651" t="str">
        <f t="shared" si="17"/>
        <v>TEB4直航美东拆柜</v>
      </c>
      <c r="B417" s="651" t="s">
        <v>391</v>
      </c>
      <c r="C417" s="651" t="s">
        <v>460</v>
      </c>
      <c r="D417" s="651" t="s">
        <v>391</v>
      </c>
      <c r="E417" s="661">
        <v>7.7</v>
      </c>
      <c r="F417" s="661" t="s">
        <v>461</v>
      </c>
      <c r="G417" s="661">
        <v>1500</v>
      </c>
      <c r="H417" s="661">
        <v>8</v>
      </c>
      <c r="I417" s="661" t="s">
        <v>461</v>
      </c>
      <c r="J417" s="661">
        <v>1550</v>
      </c>
      <c r="K417" s="651" t="s">
        <v>462</v>
      </c>
      <c r="L417" s="661" t="s">
        <v>463</v>
      </c>
      <c r="M417" s="661" t="s">
        <v>464</v>
      </c>
      <c r="N417" s="661" t="s">
        <v>465</v>
      </c>
      <c r="O417" s="661" t="s">
        <v>466</v>
      </c>
      <c r="P417" s="661" t="s">
        <v>467</v>
      </c>
      <c r="Q417" s="651" t="s">
        <v>468</v>
      </c>
      <c r="R417" s="651" t="s">
        <v>469</v>
      </c>
    </row>
    <row r="418" s="651" customFormat="1" ht="9.5" spans="1:18">
      <c r="A418" s="651" t="str">
        <f t="shared" si="17"/>
        <v>ABE4直航美东拆柜</v>
      </c>
      <c r="B418" s="651" t="s">
        <v>421</v>
      </c>
      <c r="C418" s="651" t="s">
        <v>460</v>
      </c>
      <c r="D418" s="651" t="s">
        <v>421</v>
      </c>
      <c r="E418" s="661">
        <v>7.8</v>
      </c>
      <c r="F418" s="661" t="s">
        <v>461</v>
      </c>
      <c r="G418" s="661">
        <v>1520</v>
      </c>
      <c r="H418" s="661">
        <v>8.1</v>
      </c>
      <c r="I418" s="661" t="s">
        <v>461</v>
      </c>
      <c r="J418" s="661">
        <v>1570</v>
      </c>
      <c r="K418" s="651" t="s">
        <v>462</v>
      </c>
      <c r="L418" s="661" t="s">
        <v>463</v>
      </c>
      <c r="M418" s="661" t="s">
        <v>464</v>
      </c>
      <c r="N418" s="661" t="s">
        <v>465</v>
      </c>
      <c r="O418" s="661" t="s">
        <v>466</v>
      </c>
      <c r="P418" s="661" t="s">
        <v>467</v>
      </c>
      <c r="Q418" s="651" t="s">
        <v>468</v>
      </c>
      <c r="R418" s="651" t="s">
        <v>469</v>
      </c>
    </row>
    <row r="419" s="651" customFormat="1" ht="9.5" spans="1:18">
      <c r="A419" s="651" t="str">
        <f t="shared" si="17"/>
        <v>ABE3直航美东拆柜</v>
      </c>
      <c r="B419" s="651" t="s">
        <v>478</v>
      </c>
      <c r="C419" s="651" t="s">
        <v>460</v>
      </c>
      <c r="D419" s="651" t="s">
        <v>478</v>
      </c>
      <c r="E419" s="661">
        <v>7.8</v>
      </c>
      <c r="F419" s="661" t="s">
        <v>461</v>
      </c>
      <c r="G419" s="661">
        <v>1520</v>
      </c>
      <c r="H419" s="661">
        <v>8.1</v>
      </c>
      <c r="I419" s="661" t="s">
        <v>461</v>
      </c>
      <c r="J419" s="661">
        <v>1570</v>
      </c>
      <c r="K419" s="651" t="s">
        <v>462</v>
      </c>
      <c r="L419" s="661" t="s">
        <v>463</v>
      </c>
      <c r="M419" s="661" t="s">
        <v>464</v>
      </c>
      <c r="N419" s="661" t="s">
        <v>465</v>
      </c>
      <c r="O419" s="661" t="s">
        <v>466</v>
      </c>
      <c r="P419" s="661" t="s">
        <v>467</v>
      </c>
      <c r="Q419" s="651" t="s">
        <v>468</v>
      </c>
      <c r="R419" s="651" t="s">
        <v>469</v>
      </c>
    </row>
    <row r="420" s="651" customFormat="1" ht="9.5" spans="1:18">
      <c r="A420" s="651" t="str">
        <f t="shared" si="17"/>
        <v>AVP1直航美东拆柜</v>
      </c>
      <c r="B420" s="651" t="s">
        <v>392</v>
      </c>
      <c r="C420" s="651" t="s">
        <v>460</v>
      </c>
      <c r="D420" s="651" t="s">
        <v>392</v>
      </c>
      <c r="E420" s="661">
        <v>7.9</v>
      </c>
      <c r="F420" s="661" t="s">
        <v>461</v>
      </c>
      <c r="G420" s="661">
        <v>1530</v>
      </c>
      <c r="H420" s="661">
        <v>8.2</v>
      </c>
      <c r="I420" s="661" t="s">
        <v>461</v>
      </c>
      <c r="J420" s="661">
        <v>1590</v>
      </c>
      <c r="K420" s="651" t="s">
        <v>462</v>
      </c>
      <c r="L420" s="661" t="s">
        <v>463</v>
      </c>
      <c r="M420" s="661" t="s">
        <v>464</v>
      </c>
      <c r="N420" s="661" t="s">
        <v>465</v>
      </c>
      <c r="O420" s="661" t="s">
        <v>466</v>
      </c>
      <c r="P420" s="661" t="s">
        <v>467</v>
      </c>
      <c r="Q420" s="651" t="s">
        <v>468</v>
      </c>
      <c r="R420" s="651" t="s">
        <v>469</v>
      </c>
    </row>
    <row r="421" s="651" customFormat="1" ht="9.5" spans="1:18">
      <c r="A421" s="651" t="str">
        <f t="shared" si="17"/>
        <v>AVP9直航美东拆柜</v>
      </c>
      <c r="B421" s="651" t="s">
        <v>394</v>
      </c>
      <c r="C421" s="651" t="s">
        <v>460</v>
      </c>
      <c r="D421" s="651" t="s">
        <v>394</v>
      </c>
      <c r="E421" s="661">
        <v>7.9</v>
      </c>
      <c r="F421" s="661" t="s">
        <v>461</v>
      </c>
      <c r="G421" s="661">
        <v>1530</v>
      </c>
      <c r="H421" s="661">
        <v>8.2</v>
      </c>
      <c r="I421" s="661" t="s">
        <v>461</v>
      </c>
      <c r="J421" s="661">
        <v>1590</v>
      </c>
      <c r="K421" s="651" t="s">
        <v>462</v>
      </c>
      <c r="L421" s="661" t="s">
        <v>463</v>
      </c>
      <c r="M421" s="661" t="s">
        <v>464</v>
      </c>
      <c r="N421" s="661" t="s">
        <v>465</v>
      </c>
      <c r="O421" s="661" t="s">
        <v>466</v>
      </c>
      <c r="P421" s="661" t="s">
        <v>467</v>
      </c>
      <c r="Q421" s="651" t="s">
        <v>468</v>
      </c>
      <c r="R421" s="651" t="s">
        <v>469</v>
      </c>
    </row>
    <row r="422" s="651" customFormat="1" ht="9.5" spans="1:18">
      <c r="A422" s="651" t="str">
        <f t="shared" si="17"/>
        <v>AVP3直航美东拆柜</v>
      </c>
      <c r="B422" s="651" t="s">
        <v>479</v>
      </c>
      <c r="C422" s="651" t="s">
        <v>460</v>
      </c>
      <c r="D422" s="651" t="s">
        <v>479</v>
      </c>
      <c r="E422" s="661">
        <v>7.9</v>
      </c>
      <c r="F422" s="661" t="s">
        <v>461</v>
      </c>
      <c r="G422" s="661">
        <v>1530</v>
      </c>
      <c r="H422" s="661">
        <v>8.2</v>
      </c>
      <c r="I422" s="661" t="s">
        <v>461</v>
      </c>
      <c r="J422" s="661">
        <v>1590</v>
      </c>
      <c r="K422" s="651" t="s">
        <v>462</v>
      </c>
      <c r="L422" s="661" t="s">
        <v>463</v>
      </c>
      <c r="M422" s="661" t="s">
        <v>464</v>
      </c>
      <c r="N422" s="661" t="s">
        <v>465</v>
      </c>
      <c r="O422" s="661" t="s">
        <v>466</v>
      </c>
      <c r="P422" s="661" t="s">
        <v>467</v>
      </c>
      <c r="Q422" s="651" t="s">
        <v>468</v>
      </c>
      <c r="R422" s="651" t="s">
        <v>469</v>
      </c>
    </row>
    <row r="423" s="651" customFormat="1" ht="9.5" spans="1:18">
      <c r="A423" s="651" t="str">
        <f t="shared" si="17"/>
        <v>PHL4直航美东拆柜</v>
      </c>
      <c r="B423" s="651" t="s">
        <v>426</v>
      </c>
      <c r="C423" s="651" t="s">
        <v>460</v>
      </c>
      <c r="D423" s="651" t="s">
        <v>426</v>
      </c>
      <c r="E423" s="661">
        <v>8.1</v>
      </c>
      <c r="F423" s="661" t="s">
        <v>461</v>
      </c>
      <c r="G423" s="661">
        <v>1590</v>
      </c>
      <c r="H423" s="661">
        <v>8.4</v>
      </c>
      <c r="I423" s="661" t="s">
        <v>461</v>
      </c>
      <c r="J423" s="661">
        <v>1620</v>
      </c>
      <c r="K423" s="651" t="s">
        <v>462</v>
      </c>
      <c r="L423" s="661" t="s">
        <v>463</v>
      </c>
      <c r="M423" s="661" t="s">
        <v>464</v>
      </c>
      <c r="N423" s="661" t="s">
        <v>465</v>
      </c>
      <c r="O423" s="661" t="s">
        <v>466</v>
      </c>
      <c r="P423" s="661" t="s">
        <v>467</v>
      </c>
      <c r="Q423" s="651" t="s">
        <v>468</v>
      </c>
      <c r="R423" s="651" t="s">
        <v>469</v>
      </c>
    </row>
    <row r="424" s="651" customFormat="1" ht="9.5" spans="1:18">
      <c r="A424" s="651" t="str">
        <f t="shared" si="17"/>
        <v>PHL5直航美东拆柜</v>
      </c>
      <c r="B424" s="651" t="s">
        <v>480</v>
      </c>
      <c r="C424" s="651" t="s">
        <v>460</v>
      </c>
      <c r="D424" s="651" t="s">
        <v>480</v>
      </c>
      <c r="E424" s="661">
        <v>8.1</v>
      </c>
      <c r="F424" s="661" t="s">
        <v>461</v>
      </c>
      <c r="G424" s="661">
        <v>1590</v>
      </c>
      <c r="H424" s="661">
        <v>8.4</v>
      </c>
      <c r="I424" s="661" t="s">
        <v>461</v>
      </c>
      <c r="J424" s="661">
        <v>1620</v>
      </c>
      <c r="K424" s="651" t="s">
        <v>462</v>
      </c>
      <c r="L424" s="661" t="s">
        <v>463</v>
      </c>
      <c r="M424" s="661" t="s">
        <v>464</v>
      </c>
      <c r="N424" s="661" t="s">
        <v>465</v>
      </c>
      <c r="O424" s="661" t="s">
        <v>466</v>
      </c>
      <c r="P424" s="661" t="s">
        <v>467</v>
      </c>
      <c r="Q424" s="651" t="s">
        <v>468</v>
      </c>
      <c r="R424" s="651" t="s">
        <v>469</v>
      </c>
    </row>
    <row r="425" s="651" customFormat="1" ht="9.5" spans="1:18">
      <c r="A425" s="651" t="str">
        <f t="shared" si="17"/>
        <v>PHL6直航美东拆柜</v>
      </c>
      <c r="B425" s="651" t="s">
        <v>429</v>
      </c>
      <c r="C425" s="651" t="s">
        <v>460</v>
      </c>
      <c r="D425" s="651" t="s">
        <v>429</v>
      </c>
      <c r="E425" s="661">
        <v>8.1</v>
      </c>
      <c r="F425" s="661" t="s">
        <v>461</v>
      </c>
      <c r="G425" s="661">
        <v>1590</v>
      </c>
      <c r="H425" s="661">
        <v>8.4</v>
      </c>
      <c r="I425" s="661" t="s">
        <v>461</v>
      </c>
      <c r="J425" s="661">
        <v>1620</v>
      </c>
      <c r="K425" s="651" t="s">
        <v>462</v>
      </c>
      <c r="L425" s="661" t="s">
        <v>463</v>
      </c>
      <c r="M425" s="661" t="s">
        <v>464</v>
      </c>
      <c r="N425" s="661" t="s">
        <v>465</v>
      </c>
      <c r="O425" s="661" t="s">
        <v>466</v>
      </c>
      <c r="P425" s="661" t="s">
        <v>467</v>
      </c>
      <c r="Q425" s="651" t="s">
        <v>468</v>
      </c>
      <c r="R425" s="651" t="s">
        <v>469</v>
      </c>
    </row>
    <row r="426" s="651" customFormat="1" ht="9.5" spans="1:18">
      <c r="A426" s="651" t="str">
        <f t="shared" si="17"/>
        <v>MDT1直航美东拆柜</v>
      </c>
      <c r="B426" s="651" t="s">
        <v>430</v>
      </c>
      <c r="C426" s="651" t="s">
        <v>460</v>
      </c>
      <c r="D426" s="651" t="s">
        <v>430</v>
      </c>
      <c r="E426" s="661">
        <v>8.1</v>
      </c>
      <c r="F426" s="661" t="s">
        <v>461</v>
      </c>
      <c r="G426" s="661">
        <v>1590</v>
      </c>
      <c r="H426" s="661">
        <v>8.4</v>
      </c>
      <c r="I426" s="661" t="s">
        <v>461</v>
      </c>
      <c r="J426" s="661">
        <v>1620</v>
      </c>
      <c r="K426" s="651" t="s">
        <v>462</v>
      </c>
      <c r="L426" s="661" t="s">
        <v>463</v>
      </c>
      <c r="M426" s="661" t="s">
        <v>464</v>
      </c>
      <c r="N426" s="661" t="s">
        <v>465</v>
      </c>
      <c r="O426" s="661" t="s">
        <v>466</v>
      </c>
      <c r="P426" s="661" t="s">
        <v>467</v>
      </c>
      <c r="Q426" s="651" t="s">
        <v>468</v>
      </c>
      <c r="R426" s="651" t="s">
        <v>469</v>
      </c>
    </row>
    <row r="427" s="651" customFormat="1" ht="9.5" spans="1:18">
      <c r="A427" s="651" t="str">
        <f t="shared" si="17"/>
        <v>RDG1直航美东拆柜</v>
      </c>
      <c r="B427" s="651" t="s">
        <v>481</v>
      </c>
      <c r="C427" s="651" t="s">
        <v>460</v>
      </c>
      <c r="D427" s="651" t="s">
        <v>481</v>
      </c>
      <c r="E427" s="661">
        <v>8.1</v>
      </c>
      <c r="F427" s="661" t="s">
        <v>461</v>
      </c>
      <c r="G427" s="661">
        <v>1590</v>
      </c>
      <c r="H427" s="661">
        <v>8.4</v>
      </c>
      <c r="I427" s="661" t="s">
        <v>461</v>
      </c>
      <c r="J427" s="661">
        <v>1620</v>
      </c>
      <c r="K427" s="651" t="s">
        <v>462</v>
      </c>
      <c r="L427" s="661" t="s">
        <v>463</v>
      </c>
      <c r="M427" s="661" t="s">
        <v>464</v>
      </c>
      <c r="N427" s="661" t="s">
        <v>465</v>
      </c>
      <c r="O427" s="661" t="s">
        <v>466</v>
      </c>
      <c r="P427" s="661" t="s">
        <v>467</v>
      </c>
      <c r="Q427" s="651" t="s">
        <v>468</v>
      </c>
      <c r="R427" s="651" t="s">
        <v>469</v>
      </c>
    </row>
    <row r="428" s="651" customFormat="1" ht="9.5" spans="1:18">
      <c r="A428" s="651" t="str">
        <f t="shared" si="17"/>
        <v>PIT2直航美东拆柜</v>
      </c>
      <c r="B428" s="651" t="s">
        <v>439</v>
      </c>
      <c r="C428" s="651" t="s">
        <v>460</v>
      </c>
      <c r="D428" s="651" t="s">
        <v>439</v>
      </c>
      <c r="E428" s="661">
        <v>8.9</v>
      </c>
      <c r="F428" s="661" t="s">
        <v>461</v>
      </c>
      <c r="G428" s="661">
        <v>1750</v>
      </c>
      <c r="H428" s="661">
        <v>9.2</v>
      </c>
      <c r="I428" s="661" t="s">
        <v>461</v>
      </c>
      <c r="J428" s="661">
        <v>1760</v>
      </c>
      <c r="K428" s="651" t="s">
        <v>462</v>
      </c>
      <c r="L428" s="661" t="s">
        <v>463</v>
      </c>
      <c r="M428" s="661" t="s">
        <v>464</v>
      </c>
      <c r="N428" s="661" t="s">
        <v>465</v>
      </c>
      <c r="O428" s="661" t="s">
        <v>466</v>
      </c>
      <c r="P428" s="661" t="s">
        <v>467</v>
      </c>
      <c r="Q428" s="651" t="s">
        <v>468</v>
      </c>
      <c r="R428" s="651" t="s">
        <v>469</v>
      </c>
    </row>
    <row r="429" s="651" customFormat="1" ht="9.5" spans="1:18">
      <c r="A429" s="651" t="str">
        <f t="shared" si="17"/>
        <v>LBE1直航美东拆柜</v>
      </c>
      <c r="B429" s="651" t="s">
        <v>400</v>
      </c>
      <c r="C429" s="651" t="s">
        <v>460</v>
      </c>
      <c r="D429" s="651" t="s">
        <v>400</v>
      </c>
      <c r="E429" s="661">
        <v>8.9</v>
      </c>
      <c r="F429" s="661" t="s">
        <v>461</v>
      </c>
      <c r="G429" s="661">
        <v>1750</v>
      </c>
      <c r="H429" s="661">
        <v>9.2</v>
      </c>
      <c r="I429" s="661" t="s">
        <v>461</v>
      </c>
      <c r="J429" s="661">
        <v>1760</v>
      </c>
      <c r="K429" s="651" t="s">
        <v>462</v>
      </c>
      <c r="L429" s="661" t="s">
        <v>463</v>
      </c>
      <c r="M429" s="661" t="s">
        <v>464</v>
      </c>
      <c r="N429" s="661" t="s">
        <v>465</v>
      </c>
      <c r="O429" s="661" t="s">
        <v>466</v>
      </c>
      <c r="P429" s="661" t="s">
        <v>467</v>
      </c>
      <c r="Q429" s="651" t="s">
        <v>468</v>
      </c>
      <c r="R429" s="651" t="s">
        <v>469</v>
      </c>
    </row>
    <row r="430" s="651" customFormat="1" ht="9.5" spans="1:18">
      <c r="A430" s="651" t="str">
        <f t="shared" si="17"/>
        <v>ABE5直航美东拆柜</v>
      </c>
      <c r="B430" s="651" t="s">
        <v>482</v>
      </c>
      <c r="C430" s="651" t="s">
        <v>460</v>
      </c>
      <c r="D430" s="651" t="s">
        <v>482</v>
      </c>
      <c r="E430" s="661">
        <v>7.7</v>
      </c>
      <c r="F430" s="661" t="s">
        <v>461</v>
      </c>
      <c r="G430" s="661">
        <v>1500</v>
      </c>
      <c r="H430" s="661">
        <v>8</v>
      </c>
      <c r="I430" s="661" t="s">
        <v>461</v>
      </c>
      <c r="J430" s="661">
        <v>1550</v>
      </c>
      <c r="K430" s="651" t="s">
        <v>462</v>
      </c>
      <c r="L430" s="661" t="s">
        <v>463</v>
      </c>
      <c r="M430" s="661" t="s">
        <v>464</v>
      </c>
      <c r="N430" s="661" t="s">
        <v>465</v>
      </c>
      <c r="O430" s="661" t="s">
        <v>466</v>
      </c>
      <c r="P430" s="661" t="s">
        <v>467</v>
      </c>
      <c r="Q430" s="651" t="s">
        <v>468</v>
      </c>
      <c r="R430" s="651" t="s">
        <v>469</v>
      </c>
    </row>
    <row r="431" s="651" customFormat="1" ht="9.5" spans="1:18">
      <c r="A431" s="651" t="str">
        <f t="shared" si="17"/>
        <v>ABE2直航美东拆柜</v>
      </c>
      <c r="B431" s="651" t="s">
        <v>483</v>
      </c>
      <c r="C431" s="651" t="s">
        <v>460</v>
      </c>
      <c r="D431" s="651" t="s">
        <v>483</v>
      </c>
      <c r="E431" s="661">
        <v>7.7</v>
      </c>
      <c r="F431" s="661" t="s">
        <v>461</v>
      </c>
      <c r="G431" s="661">
        <v>1500</v>
      </c>
      <c r="H431" s="661">
        <v>8</v>
      </c>
      <c r="I431" s="661" t="s">
        <v>461</v>
      </c>
      <c r="J431" s="661">
        <v>1550</v>
      </c>
      <c r="K431" s="651" t="s">
        <v>462</v>
      </c>
      <c r="L431" s="661" t="s">
        <v>463</v>
      </c>
      <c r="M431" s="661" t="s">
        <v>464</v>
      </c>
      <c r="N431" s="661" t="s">
        <v>465</v>
      </c>
      <c r="O431" s="661" t="s">
        <v>466</v>
      </c>
      <c r="P431" s="661" t="s">
        <v>467</v>
      </c>
      <c r="Q431" s="651" t="s">
        <v>468</v>
      </c>
      <c r="R431" s="651" t="s">
        <v>484</v>
      </c>
    </row>
    <row r="432" s="651" customFormat="1" ht="9.5" spans="1:18">
      <c r="A432" s="651" t="str">
        <f t="shared" si="17"/>
        <v>HIA1直航美东拆柜</v>
      </c>
      <c r="B432" s="651" t="s">
        <v>401</v>
      </c>
      <c r="C432" s="651" t="s">
        <v>460</v>
      </c>
      <c r="D432" s="651" t="s">
        <v>401</v>
      </c>
      <c r="E432" s="661">
        <v>8.1</v>
      </c>
      <c r="F432" s="661" t="s">
        <v>461</v>
      </c>
      <c r="G432" s="661">
        <v>1590</v>
      </c>
      <c r="H432" s="661">
        <v>8.4</v>
      </c>
      <c r="I432" s="661" t="s">
        <v>461</v>
      </c>
      <c r="J432" s="661">
        <v>1620</v>
      </c>
      <c r="K432" s="651" t="s">
        <v>462</v>
      </c>
      <c r="L432" s="661" t="s">
        <v>463</v>
      </c>
      <c r="M432" s="661" t="s">
        <v>464</v>
      </c>
      <c r="N432" s="661" t="s">
        <v>465</v>
      </c>
      <c r="O432" s="661" t="s">
        <v>466</v>
      </c>
      <c r="P432" s="661" t="s">
        <v>467</v>
      </c>
      <c r="Q432" s="651" t="s">
        <v>468</v>
      </c>
      <c r="R432" s="651" t="s">
        <v>484</v>
      </c>
    </row>
    <row r="433" s="651" customFormat="1" ht="9.5" spans="1:18">
      <c r="A433" s="651" t="str">
        <f t="shared" si="17"/>
        <v>IUST直航美东拆柜</v>
      </c>
      <c r="B433" s="651" t="s">
        <v>437</v>
      </c>
      <c r="C433" s="651" t="s">
        <v>460</v>
      </c>
      <c r="D433" s="651" t="s">
        <v>437</v>
      </c>
      <c r="E433" s="661">
        <v>8.4</v>
      </c>
      <c r="F433" s="661" t="s">
        <v>461</v>
      </c>
      <c r="G433" s="661">
        <v>1650</v>
      </c>
      <c r="H433" s="661">
        <v>8.7</v>
      </c>
      <c r="I433" s="661" t="s">
        <v>461</v>
      </c>
      <c r="J433" s="661">
        <v>1670</v>
      </c>
      <c r="K433" s="651" t="s">
        <v>462</v>
      </c>
      <c r="L433" s="661" t="s">
        <v>463</v>
      </c>
      <c r="M433" s="661" t="s">
        <v>464</v>
      </c>
      <c r="N433" s="661" t="s">
        <v>465</v>
      </c>
      <c r="O433" s="661" t="s">
        <v>466</v>
      </c>
      <c r="P433" s="661" t="s">
        <v>467</v>
      </c>
      <c r="Q433" s="651" t="s">
        <v>468</v>
      </c>
      <c r="R433" s="651" t="s">
        <v>484</v>
      </c>
    </row>
    <row r="434" s="651" customFormat="1" ht="9.5" spans="1:18">
      <c r="A434" s="651" t="str">
        <f t="shared" si="17"/>
        <v>MDT4直航美东拆柜</v>
      </c>
      <c r="B434" s="651" t="s">
        <v>399</v>
      </c>
      <c r="C434" s="651" t="s">
        <v>460</v>
      </c>
      <c r="D434" s="651" t="s">
        <v>399</v>
      </c>
      <c r="E434" s="661">
        <v>8.4</v>
      </c>
      <c r="F434" s="661" t="s">
        <v>461</v>
      </c>
      <c r="G434" s="661">
        <v>1650</v>
      </c>
      <c r="H434" s="661">
        <v>8.7</v>
      </c>
      <c r="I434" s="661" t="s">
        <v>461</v>
      </c>
      <c r="J434" s="661">
        <v>1670</v>
      </c>
      <c r="K434" s="651" t="s">
        <v>462</v>
      </c>
      <c r="L434" s="661" t="s">
        <v>463</v>
      </c>
      <c r="M434" s="661" t="s">
        <v>464</v>
      </c>
      <c r="N434" s="661" t="s">
        <v>465</v>
      </c>
      <c r="O434" s="661" t="s">
        <v>466</v>
      </c>
      <c r="P434" s="661" t="s">
        <v>467</v>
      </c>
      <c r="Q434" s="651" t="s">
        <v>468</v>
      </c>
      <c r="R434" s="651" t="s">
        <v>484</v>
      </c>
    </row>
    <row r="435" s="651" customFormat="1" ht="9.5" spans="1:18">
      <c r="A435" s="651" t="str">
        <f t="shared" si="17"/>
        <v>JFK8直航美东拆柜</v>
      </c>
      <c r="B435" s="651" t="s">
        <v>485</v>
      </c>
      <c r="C435" s="651" t="s">
        <v>460</v>
      </c>
      <c r="D435" s="651" t="s">
        <v>485</v>
      </c>
      <c r="E435" s="661">
        <v>7.6</v>
      </c>
      <c r="F435" s="661" t="s">
        <v>461</v>
      </c>
      <c r="G435" s="661">
        <v>1480</v>
      </c>
      <c r="H435" s="661">
        <v>7.9</v>
      </c>
      <c r="I435" s="661" t="s">
        <v>461</v>
      </c>
      <c r="J435" s="661">
        <v>1530</v>
      </c>
      <c r="K435" s="651" t="s">
        <v>462</v>
      </c>
      <c r="L435" s="661" t="s">
        <v>463</v>
      </c>
      <c r="M435" s="661" t="s">
        <v>464</v>
      </c>
      <c r="N435" s="661" t="s">
        <v>465</v>
      </c>
      <c r="O435" s="661" t="s">
        <v>466</v>
      </c>
      <c r="P435" s="661" t="s">
        <v>467</v>
      </c>
      <c r="Q435" s="651" t="s">
        <v>468</v>
      </c>
      <c r="R435" s="651" t="s">
        <v>484</v>
      </c>
    </row>
    <row r="436" s="651" customFormat="1" ht="9.5" spans="1:18">
      <c r="A436" s="651" t="str">
        <f t="shared" ref="A436:A480" si="18">B436&amp;C436</f>
        <v>ALB1直航美东拆柜</v>
      </c>
      <c r="B436" s="651" t="s">
        <v>396</v>
      </c>
      <c r="C436" s="651" t="s">
        <v>460</v>
      </c>
      <c r="D436" s="651" t="s">
        <v>396</v>
      </c>
      <c r="E436" s="661">
        <v>8.4</v>
      </c>
      <c r="F436" s="661" t="s">
        <v>461</v>
      </c>
      <c r="G436" s="661">
        <v>1650</v>
      </c>
      <c r="H436" s="661">
        <v>8.7</v>
      </c>
      <c r="I436" s="661" t="s">
        <v>461</v>
      </c>
      <c r="J436" s="661">
        <v>1670</v>
      </c>
      <c r="K436" s="651" t="s">
        <v>462</v>
      </c>
      <c r="L436" s="661" t="s">
        <v>463</v>
      </c>
      <c r="M436" s="661" t="s">
        <v>464</v>
      </c>
      <c r="N436" s="661" t="s">
        <v>465</v>
      </c>
      <c r="O436" s="661" t="s">
        <v>466</v>
      </c>
      <c r="P436" s="661" t="s">
        <v>467</v>
      </c>
      <c r="Q436" s="651" t="s">
        <v>468</v>
      </c>
      <c r="R436" s="651" t="s">
        <v>484</v>
      </c>
    </row>
    <row r="437" s="651" customFormat="1" ht="9.5" spans="1:18">
      <c r="A437" s="651" t="str">
        <f t="shared" si="18"/>
        <v>JFK2直航美东拆柜</v>
      </c>
      <c r="B437" s="651" t="s">
        <v>486</v>
      </c>
      <c r="C437" s="651" t="s">
        <v>460</v>
      </c>
      <c r="D437" s="651" t="s">
        <v>486</v>
      </c>
      <c r="E437" s="661">
        <v>7.5</v>
      </c>
      <c r="F437" s="661" t="s">
        <v>461</v>
      </c>
      <c r="G437" s="661">
        <v>1470</v>
      </c>
      <c r="H437" s="661">
        <v>7.8</v>
      </c>
      <c r="I437" s="661" t="s">
        <v>461</v>
      </c>
      <c r="J437" s="661">
        <v>1520</v>
      </c>
      <c r="K437" s="651" t="s">
        <v>462</v>
      </c>
      <c r="L437" s="661" t="s">
        <v>463</v>
      </c>
      <c r="M437" s="661" t="s">
        <v>464</v>
      </c>
      <c r="N437" s="661" t="s">
        <v>465</v>
      </c>
      <c r="O437" s="661" t="s">
        <v>466</v>
      </c>
      <c r="P437" s="661" t="s">
        <v>467</v>
      </c>
      <c r="Q437" s="651" t="s">
        <v>468</v>
      </c>
      <c r="R437" s="651" t="s">
        <v>484</v>
      </c>
    </row>
    <row r="438" s="651" customFormat="1" ht="9.5" spans="1:18">
      <c r="A438" s="651" t="str">
        <f t="shared" si="18"/>
        <v>SWF2直航美东拆柜</v>
      </c>
      <c r="B438" s="651" t="s">
        <v>395</v>
      </c>
      <c r="C438" s="651" t="s">
        <v>460</v>
      </c>
      <c r="D438" s="651" t="s">
        <v>395</v>
      </c>
      <c r="E438" s="661">
        <v>8.3</v>
      </c>
      <c r="F438" s="661" t="s">
        <v>461</v>
      </c>
      <c r="G438" s="661">
        <v>1630</v>
      </c>
      <c r="H438" s="661">
        <v>8.6</v>
      </c>
      <c r="I438" s="661" t="s">
        <v>461</v>
      </c>
      <c r="J438" s="661">
        <v>1650</v>
      </c>
      <c r="K438" s="651" t="s">
        <v>462</v>
      </c>
      <c r="L438" s="661" t="s">
        <v>463</v>
      </c>
      <c r="M438" s="661" t="s">
        <v>464</v>
      </c>
      <c r="N438" s="661" t="s">
        <v>465</v>
      </c>
      <c r="O438" s="661" t="s">
        <v>466</v>
      </c>
      <c r="P438" s="661" t="s">
        <v>467</v>
      </c>
      <c r="Q438" s="651" t="s">
        <v>468</v>
      </c>
      <c r="R438" s="651" t="s">
        <v>484</v>
      </c>
    </row>
    <row r="439" s="651" customFormat="1" ht="9.5" spans="1:18">
      <c r="A439" s="651" t="str">
        <f t="shared" si="18"/>
        <v>SWF1直航美东拆柜</v>
      </c>
      <c r="B439" s="651" t="s">
        <v>424</v>
      </c>
      <c r="C439" s="651" t="s">
        <v>460</v>
      </c>
      <c r="D439" s="651" t="s">
        <v>424</v>
      </c>
      <c r="E439" s="661">
        <v>8.3</v>
      </c>
      <c r="F439" s="661" t="s">
        <v>461</v>
      </c>
      <c r="G439" s="661">
        <v>1630</v>
      </c>
      <c r="H439" s="661">
        <v>8.6</v>
      </c>
      <c r="I439" s="661" t="s">
        <v>461</v>
      </c>
      <c r="J439" s="661">
        <v>1650</v>
      </c>
      <c r="K439" s="651" t="s">
        <v>462</v>
      </c>
      <c r="L439" s="661" t="s">
        <v>463</v>
      </c>
      <c r="M439" s="661" t="s">
        <v>464</v>
      </c>
      <c r="N439" s="661" t="s">
        <v>465</v>
      </c>
      <c r="O439" s="661" t="s">
        <v>466</v>
      </c>
      <c r="P439" s="661" t="s">
        <v>467</v>
      </c>
      <c r="Q439" s="651" t="s">
        <v>468</v>
      </c>
      <c r="R439" s="651" t="s">
        <v>484</v>
      </c>
    </row>
    <row r="440" s="651" customFormat="1" ht="9.5" spans="1:18">
      <c r="A440" s="651" t="str">
        <f t="shared" si="18"/>
        <v>AKR1直航美东拆柜</v>
      </c>
      <c r="B440" s="651" t="s">
        <v>442</v>
      </c>
      <c r="C440" s="651" t="s">
        <v>460</v>
      </c>
      <c r="D440" s="651" t="s">
        <v>442</v>
      </c>
      <c r="E440" s="661">
        <v>8.7</v>
      </c>
      <c r="F440" s="661" t="s">
        <v>461</v>
      </c>
      <c r="G440" s="661">
        <v>1710</v>
      </c>
      <c r="H440" s="661">
        <v>9</v>
      </c>
      <c r="I440" s="661" t="s">
        <v>461</v>
      </c>
      <c r="J440" s="661">
        <v>1720</v>
      </c>
      <c r="K440" s="651" t="s">
        <v>462</v>
      </c>
      <c r="L440" s="661" t="s">
        <v>463</v>
      </c>
      <c r="M440" s="661" t="s">
        <v>464</v>
      </c>
      <c r="N440" s="661" t="s">
        <v>465</v>
      </c>
      <c r="O440" s="661" t="s">
        <v>466</v>
      </c>
      <c r="P440" s="661" t="s">
        <v>467</v>
      </c>
      <c r="Q440" s="651" t="s">
        <v>468</v>
      </c>
      <c r="R440" s="651" t="s">
        <v>484</v>
      </c>
    </row>
    <row r="441" s="651" customFormat="1" ht="9.5" spans="1:18">
      <c r="A441" s="651" t="str">
        <f t="shared" si="18"/>
        <v>CMH6直航美东拆柜</v>
      </c>
      <c r="B441" s="651" t="s">
        <v>487</v>
      </c>
      <c r="C441" s="651" t="s">
        <v>460</v>
      </c>
      <c r="D441" s="651" t="s">
        <v>487</v>
      </c>
      <c r="E441" s="661">
        <v>8.7</v>
      </c>
      <c r="F441" s="661" t="s">
        <v>461</v>
      </c>
      <c r="G441" s="661">
        <v>1710</v>
      </c>
      <c r="H441" s="661">
        <v>9</v>
      </c>
      <c r="I441" s="661" t="s">
        <v>461</v>
      </c>
      <c r="J441" s="661">
        <v>1720</v>
      </c>
      <c r="K441" s="651" t="s">
        <v>462</v>
      </c>
      <c r="L441" s="661" t="s">
        <v>463</v>
      </c>
      <c r="M441" s="661" t="s">
        <v>464</v>
      </c>
      <c r="N441" s="661" t="s">
        <v>465</v>
      </c>
      <c r="O441" s="661" t="s">
        <v>466</v>
      </c>
      <c r="P441" s="661" t="s">
        <v>467</v>
      </c>
      <c r="Q441" s="651" t="s">
        <v>468</v>
      </c>
      <c r="R441" s="651" t="s">
        <v>484</v>
      </c>
    </row>
    <row r="442" s="651" customFormat="1" ht="9.5" spans="1:18">
      <c r="A442" s="651" t="str">
        <f t="shared" si="18"/>
        <v>CMH2直航美东拆柜</v>
      </c>
      <c r="B442" s="651" t="s">
        <v>298</v>
      </c>
      <c r="C442" s="651" t="s">
        <v>460</v>
      </c>
      <c r="D442" s="651" t="s">
        <v>298</v>
      </c>
      <c r="E442" s="661">
        <v>8.7</v>
      </c>
      <c r="F442" s="661" t="s">
        <v>461</v>
      </c>
      <c r="G442" s="661">
        <v>1710</v>
      </c>
      <c r="H442" s="661">
        <v>9</v>
      </c>
      <c r="I442" s="661" t="s">
        <v>461</v>
      </c>
      <c r="J442" s="661">
        <v>1720</v>
      </c>
      <c r="K442" s="651" t="s">
        <v>462</v>
      </c>
      <c r="L442" s="661" t="s">
        <v>463</v>
      </c>
      <c r="M442" s="661" t="s">
        <v>464</v>
      </c>
      <c r="N442" s="661" t="s">
        <v>465</v>
      </c>
      <c r="O442" s="661" t="s">
        <v>466</v>
      </c>
      <c r="P442" s="661" t="s">
        <v>467</v>
      </c>
      <c r="Q442" s="651" t="s">
        <v>468</v>
      </c>
      <c r="R442" s="651" t="s">
        <v>484</v>
      </c>
    </row>
    <row r="443" s="651" customFormat="1" ht="9.5" spans="1:18">
      <c r="A443" s="651" t="str">
        <f t="shared" si="18"/>
        <v>CMH7直航美东拆柜</v>
      </c>
      <c r="B443" s="651" t="s">
        <v>488</v>
      </c>
      <c r="C443" s="651" t="s">
        <v>460</v>
      </c>
      <c r="D443" s="651" t="s">
        <v>488</v>
      </c>
      <c r="E443" s="661">
        <v>8.7</v>
      </c>
      <c r="F443" s="661" t="s">
        <v>461</v>
      </c>
      <c r="G443" s="661">
        <v>1710</v>
      </c>
      <c r="H443" s="661">
        <v>9</v>
      </c>
      <c r="I443" s="661" t="s">
        <v>461</v>
      </c>
      <c r="J443" s="661">
        <v>1720</v>
      </c>
      <c r="K443" s="651" t="s">
        <v>462</v>
      </c>
      <c r="L443" s="661" t="s">
        <v>463</v>
      </c>
      <c r="M443" s="661" t="s">
        <v>464</v>
      </c>
      <c r="N443" s="661" t="s">
        <v>465</v>
      </c>
      <c r="O443" s="661" t="s">
        <v>466</v>
      </c>
      <c r="P443" s="661" t="s">
        <v>467</v>
      </c>
      <c r="Q443" s="651" t="s">
        <v>468</v>
      </c>
      <c r="R443" s="651" t="s">
        <v>484</v>
      </c>
    </row>
    <row r="444" s="651" customFormat="1" ht="9.5" spans="1:18">
      <c r="A444" s="651" t="str">
        <f t="shared" si="18"/>
        <v>CMH3直航美东拆柜</v>
      </c>
      <c r="B444" s="651" t="s">
        <v>299</v>
      </c>
      <c r="C444" s="651" t="s">
        <v>460</v>
      </c>
      <c r="D444" s="651" t="s">
        <v>299</v>
      </c>
      <c r="E444" s="661">
        <v>8.9</v>
      </c>
      <c r="F444" s="661" t="s">
        <v>461</v>
      </c>
      <c r="G444" s="661">
        <v>1750</v>
      </c>
      <c r="H444" s="661">
        <v>9.2</v>
      </c>
      <c r="I444" s="661" t="s">
        <v>461</v>
      </c>
      <c r="J444" s="661">
        <v>1760</v>
      </c>
      <c r="K444" s="651" t="s">
        <v>462</v>
      </c>
      <c r="L444" s="661" t="s">
        <v>463</v>
      </c>
      <c r="M444" s="661" t="s">
        <v>464</v>
      </c>
      <c r="N444" s="661" t="s">
        <v>465</v>
      </c>
      <c r="O444" s="661" t="s">
        <v>466</v>
      </c>
      <c r="P444" s="661" t="s">
        <v>467</v>
      </c>
      <c r="Q444" s="651" t="s">
        <v>468</v>
      </c>
      <c r="R444" s="651" t="s">
        <v>484</v>
      </c>
    </row>
    <row r="445" s="651" customFormat="1" ht="9.5" spans="1:18">
      <c r="A445" s="651" t="str">
        <f t="shared" si="18"/>
        <v>MDT2直航美东拆柜</v>
      </c>
      <c r="B445" s="651" t="s">
        <v>433</v>
      </c>
      <c r="C445" s="651" t="s">
        <v>460</v>
      </c>
      <c r="D445" s="651" t="s">
        <v>433</v>
      </c>
      <c r="E445" s="661">
        <v>8</v>
      </c>
      <c r="F445" s="661" t="s">
        <v>461</v>
      </c>
      <c r="G445" s="661">
        <v>1570</v>
      </c>
      <c r="H445" s="661">
        <v>8.3</v>
      </c>
      <c r="I445" s="661" t="s">
        <v>461</v>
      </c>
      <c r="J445" s="661">
        <v>1600</v>
      </c>
      <c r="K445" s="651" t="s">
        <v>462</v>
      </c>
      <c r="L445" s="661" t="s">
        <v>463</v>
      </c>
      <c r="M445" s="661" t="s">
        <v>464</v>
      </c>
      <c r="N445" s="661" t="s">
        <v>465</v>
      </c>
      <c r="O445" s="661" t="s">
        <v>466</v>
      </c>
      <c r="P445" s="661" t="s">
        <v>467</v>
      </c>
      <c r="Q445" s="651" t="s">
        <v>468</v>
      </c>
      <c r="R445" s="651" t="s">
        <v>484</v>
      </c>
    </row>
    <row r="446" s="651" customFormat="1" ht="9.5" spans="1:18">
      <c r="A446" s="651" t="str">
        <f t="shared" si="18"/>
        <v>DCA6直航美东拆柜</v>
      </c>
      <c r="B446" s="651" t="s">
        <v>489</v>
      </c>
      <c r="C446" s="651" t="s">
        <v>460</v>
      </c>
      <c r="D446" s="651" t="s">
        <v>489</v>
      </c>
      <c r="E446" s="661">
        <v>8</v>
      </c>
      <c r="F446" s="661" t="s">
        <v>461</v>
      </c>
      <c r="G446" s="661">
        <v>1570</v>
      </c>
      <c r="H446" s="661">
        <v>8.3</v>
      </c>
      <c r="I446" s="661" t="s">
        <v>461</v>
      </c>
      <c r="J446" s="661">
        <v>1600</v>
      </c>
      <c r="K446" s="651" t="s">
        <v>462</v>
      </c>
      <c r="L446" s="661" t="s">
        <v>463</v>
      </c>
      <c r="M446" s="661" t="s">
        <v>464</v>
      </c>
      <c r="N446" s="661" t="s">
        <v>465</v>
      </c>
      <c r="O446" s="661" t="s">
        <v>466</v>
      </c>
      <c r="P446" s="661" t="s">
        <v>467</v>
      </c>
      <c r="Q446" s="651" t="s">
        <v>468</v>
      </c>
      <c r="R446" s="651" t="s">
        <v>484</v>
      </c>
    </row>
    <row r="447" s="651" customFormat="1" ht="9.5" spans="1:18">
      <c r="A447" s="651" t="str">
        <f t="shared" si="18"/>
        <v>IUSL直航美东拆柜</v>
      </c>
      <c r="B447" s="651" t="s">
        <v>438</v>
      </c>
      <c r="C447" s="651" t="s">
        <v>460</v>
      </c>
      <c r="D447" s="651" t="s">
        <v>438</v>
      </c>
      <c r="E447" s="661">
        <v>8.4</v>
      </c>
      <c r="F447" s="661" t="s">
        <v>461</v>
      </c>
      <c r="G447" s="661">
        <v>1650</v>
      </c>
      <c r="H447" s="661">
        <v>8.7</v>
      </c>
      <c r="I447" s="661" t="s">
        <v>461</v>
      </c>
      <c r="J447" s="661">
        <v>1670</v>
      </c>
      <c r="K447" s="651" t="s">
        <v>462</v>
      </c>
      <c r="L447" s="661" t="s">
        <v>463</v>
      </c>
      <c r="M447" s="661" t="s">
        <v>464</v>
      </c>
      <c r="N447" s="661" t="s">
        <v>465</v>
      </c>
      <c r="O447" s="661" t="s">
        <v>466</v>
      </c>
      <c r="P447" s="661" t="s">
        <v>467</v>
      </c>
      <c r="Q447" s="651" t="s">
        <v>468</v>
      </c>
      <c r="R447" s="651" t="s">
        <v>484</v>
      </c>
    </row>
    <row r="448" s="651" customFormat="1" ht="9.5" spans="1:18">
      <c r="A448" s="651" t="str">
        <f t="shared" si="18"/>
        <v>XLX1直航美东拆柜</v>
      </c>
      <c r="B448" s="651" t="s">
        <v>402</v>
      </c>
      <c r="C448" s="651" t="s">
        <v>460</v>
      </c>
      <c r="D448" s="651" t="s">
        <v>402</v>
      </c>
      <c r="E448" s="661">
        <v>8.3</v>
      </c>
      <c r="F448" s="661" t="s">
        <v>461</v>
      </c>
      <c r="G448" s="661">
        <v>1630</v>
      </c>
      <c r="H448" s="661">
        <v>8.6</v>
      </c>
      <c r="I448" s="661" t="s">
        <v>461</v>
      </c>
      <c r="J448" s="661">
        <v>1650</v>
      </c>
      <c r="K448" s="651" t="s">
        <v>462</v>
      </c>
      <c r="L448" s="661" t="s">
        <v>463</v>
      </c>
      <c r="M448" s="661" t="s">
        <v>464</v>
      </c>
      <c r="N448" s="661" t="s">
        <v>465</v>
      </c>
      <c r="O448" s="661" t="s">
        <v>466</v>
      </c>
      <c r="P448" s="661" t="s">
        <v>467</v>
      </c>
      <c r="Q448" s="651" t="s">
        <v>468</v>
      </c>
      <c r="R448" s="651" t="s">
        <v>484</v>
      </c>
    </row>
    <row r="449" s="651" customFormat="1" ht="9.5" spans="1:18">
      <c r="A449" s="651" t="str">
        <f t="shared" si="18"/>
        <v>DCA1直航美东拆柜</v>
      </c>
      <c r="B449" s="651" t="s">
        <v>431</v>
      </c>
      <c r="C449" s="651" t="s">
        <v>460</v>
      </c>
      <c r="D449" s="651" t="s">
        <v>431</v>
      </c>
      <c r="E449" s="661">
        <v>8</v>
      </c>
      <c r="F449" s="661" t="s">
        <v>461</v>
      </c>
      <c r="G449" s="661">
        <v>1570</v>
      </c>
      <c r="H449" s="661">
        <v>8.3</v>
      </c>
      <c r="I449" s="661" t="s">
        <v>461</v>
      </c>
      <c r="J449" s="661">
        <v>1600</v>
      </c>
      <c r="K449" s="651" t="s">
        <v>462</v>
      </c>
      <c r="L449" s="661" t="s">
        <v>463</v>
      </c>
      <c r="M449" s="661" t="s">
        <v>464</v>
      </c>
      <c r="N449" s="661" t="s">
        <v>465</v>
      </c>
      <c r="O449" s="661" t="s">
        <v>466</v>
      </c>
      <c r="P449" s="661" t="s">
        <v>467</v>
      </c>
      <c r="Q449" s="651" t="s">
        <v>468</v>
      </c>
      <c r="R449" s="651" t="s">
        <v>484</v>
      </c>
    </row>
    <row r="450" s="651" customFormat="1" ht="9.5" spans="1:18">
      <c r="A450" s="651" t="str">
        <f t="shared" si="18"/>
        <v>BWI2直航美东拆柜</v>
      </c>
      <c r="B450" s="651" t="s">
        <v>490</v>
      </c>
      <c r="C450" s="651" t="s">
        <v>460</v>
      </c>
      <c r="D450" s="651" t="s">
        <v>490</v>
      </c>
      <c r="E450" s="661">
        <v>8.5</v>
      </c>
      <c r="F450" s="661" t="s">
        <v>461</v>
      </c>
      <c r="G450" s="661">
        <v>1670</v>
      </c>
      <c r="H450" s="661">
        <v>8.8</v>
      </c>
      <c r="I450" s="661" t="s">
        <v>461</v>
      </c>
      <c r="J450" s="661">
        <v>1690</v>
      </c>
      <c r="K450" s="651" t="s">
        <v>462</v>
      </c>
      <c r="L450" s="661" t="s">
        <v>463</v>
      </c>
      <c r="M450" s="661" t="s">
        <v>464</v>
      </c>
      <c r="N450" s="661" t="s">
        <v>465</v>
      </c>
      <c r="O450" s="661" t="s">
        <v>466</v>
      </c>
      <c r="P450" s="661" t="s">
        <v>467</v>
      </c>
      <c r="Q450" s="651" t="s">
        <v>468</v>
      </c>
      <c r="R450" s="651" t="s">
        <v>484</v>
      </c>
    </row>
    <row r="451" s="651" customFormat="1" ht="9.5" spans="1:18">
      <c r="A451" s="651" t="str">
        <f t="shared" si="18"/>
        <v>HGR6直航美东拆柜</v>
      </c>
      <c r="B451" s="651" t="s">
        <v>491</v>
      </c>
      <c r="C451" s="651" t="s">
        <v>460</v>
      </c>
      <c r="D451" s="651" t="s">
        <v>491</v>
      </c>
      <c r="E451" s="661">
        <v>8.3</v>
      </c>
      <c r="F451" s="661" t="s">
        <v>461</v>
      </c>
      <c r="G451" s="661">
        <v>1630</v>
      </c>
      <c r="H451" s="661">
        <v>8.6</v>
      </c>
      <c r="I451" s="661" t="s">
        <v>461</v>
      </c>
      <c r="J451" s="661">
        <v>1650</v>
      </c>
      <c r="K451" s="651" t="s">
        <v>462</v>
      </c>
      <c r="L451" s="661" t="s">
        <v>463</v>
      </c>
      <c r="M451" s="661" t="s">
        <v>464</v>
      </c>
      <c r="N451" s="661" t="s">
        <v>465</v>
      </c>
      <c r="O451" s="661" t="s">
        <v>466</v>
      </c>
      <c r="P451" s="661" t="s">
        <v>467</v>
      </c>
      <c r="Q451" s="651" t="s">
        <v>468</v>
      </c>
      <c r="R451" s="651" t="s">
        <v>484</v>
      </c>
    </row>
    <row r="452" s="651" customFormat="1" ht="9.5" spans="1:18">
      <c r="A452" s="651" t="str">
        <f t="shared" si="18"/>
        <v>HGR2直航美东拆柜</v>
      </c>
      <c r="B452" s="651" t="s">
        <v>492</v>
      </c>
      <c r="C452" s="651" t="s">
        <v>460</v>
      </c>
      <c r="D452" s="651" t="s">
        <v>492</v>
      </c>
      <c r="E452" s="661">
        <v>8.3</v>
      </c>
      <c r="F452" s="661" t="s">
        <v>461</v>
      </c>
      <c r="G452" s="661">
        <v>1630</v>
      </c>
      <c r="H452" s="661">
        <v>8.6</v>
      </c>
      <c r="I452" s="661" t="s">
        <v>461</v>
      </c>
      <c r="J452" s="661">
        <v>1650</v>
      </c>
      <c r="K452" s="651" t="s">
        <v>462</v>
      </c>
      <c r="L452" s="661" t="s">
        <v>463</v>
      </c>
      <c r="M452" s="661" t="s">
        <v>464</v>
      </c>
      <c r="N452" s="661" t="s">
        <v>465</v>
      </c>
      <c r="O452" s="661" t="s">
        <v>466</v>
      </c>
      <c r="P452" s="661" t="s">
        <v>467</v>
      </c>
      <c r="Q452" s="651" t="s">
        <v>468</v>
      </c>
      <c r="R452" s="651" t="s">
        <v>484</v>
      </c>
    </row>
    <row r="453" s="651" customFormat="1" ht="9.5" spans="1:18">
      <c r="A453" s="651" t="str">
        <f t="shared" si="18"/>
        <v>ILG1直航美东拆柜</v>
      </c>
      <c r="B453" s="651" t="s">
        <v>432</v>
      </c>
      <c r="C453" s="651" t="s">
        <v>460</v>
      </c>
      <c r="D453" s="651" t="s">
        <v>432</v>
      </c>
      <c r="E453" s="661">
        <v>8.2</v>
      </c>
      <c r="F453" s="661" t="s">
        <v>461</v>
      </c>
      <c r="G453" s="661">
        <v>1610</v>
      </c>
      <c r="H453" s="661">
        <v>8.5</v>
      </c>
      <c r="I453" s="661" t="s">
        <v>461</v>
      </c>
      <c r="J453" s="661">
        <v>1640</v>
      </c>
      <c r="K453" s="651" t="s">
        <v>462</v>
      </c>
      <c r="L453" s="661" t="s">
        <v>463</v>
      </c>
      <c r="M453" s="661" t="s">
        <v>464</v>
      </c>
      <c r="N453" s="661" t="s">
        <v>465</v>
      </c>
      <c r="O453" s="661" t="s">
        <v>466</v>
      </c>
      <c r="P453" s="661" t="s">
        <v>467</v>
      </c>
      <c r="Q453" s="651" t="s">
        <v>468</v>
      </c>
      <c r="R453" s="651" t="s">
        <v>484</v>
      </c>
    </row>
    <row r="454" s="651" customFormat="1" ht="9.5" spans="1:18">
      <c r="A454" s="651" t="str">
        <f t="shared" si="18"/>
        <v>PHL7直航美东拆柜</v>
      </c>
      <c r="B454" s="651" t="s">
        <v>434</v>
      </c>
      <c r="C454" s="651" t="s">
        <v>460</v>
      </c>
      <c r="D454" s="651" t="s">
        <v>434</v>
      </c>
      <c r="E454" s="661">
        <v>8.2</v>
      </c>
      <c r="F454" s="661" t="s">
        <v>461</v>
      </c>
      <c r="G454" s="661">
        <v>1610</v>
      </c>
      <c r="H454" s="661">
        <v>8.5</v>
      </c>
      <c r="I454" s="661" t="s">
        <v>461</v>
      </c>
      <c r="J454" s="661">
        <v>1640</v>
      </c>
      <c r="K454" s="651" t="s">
        <v>462</v>
      </c>
      <c r="L454" s="661" t="s">
        <v>463</v>
      </c>
      <c r="M454" s="661" t="s">
        <v>464</v>
      </c>
      <c r="N454" s="661" t="s">
        <v>465</v>
      </c>
      <c r="O454" s="661" t="s">
        <v>466</v>
      </c>
      <c r="P454" s="661" t="s">
        <v>467</v>
      </c>
      <c r="Q454" s="651" t="s">
        <v>468</v>
      </c>
      <c r="R454" s="651" t="s">
        <v>484</v>
      </c>
    </row>
    <row r="455" s="651" customFormat="1" ht="9.5" spans="1:18">
      <c r="A455" s="651" t="str">
        <f t="shared" si="18"/>
        <v>PHL1直航美东拆柜</v>
      </c>
      <c r="B455" s="651" t="s">
        <v>493</v>
      </c>
      <c r="C455" s="651" t="s">
        <v>460</v>
      </c>
      <c r="D455" s="651" t="s">
        <v>493</v>
      </c>
      <c r="E455" s="661">
        <v>8.2</v>
      </c>
      <c r="F455" s="661" t="s">
        <v>461</v>
      </c>
      <c r="G455" s="661">
        <v>1610</v>
      </c>
      <c r="H455" s="661">
        <v>8.5</v>
      </c>
      <c r="I455" s="661" t="s">
        <v>461</v>
      </c>
      <c r="J455" s="661">
        <v>1640</v>
      </c>
      <c r="K455" s="651" t="s">
        <v>462</v>
      </c>
      <c r="L455" s="661" t="s">
        <v>463</v>
      </c>
      <c r="M455" s="661" t="s">
        <v>464</v>
      </c>
      <c r="N455" s="661" t="s">
        <v>465</v>
      </c>
      <c r="O455" s="661" t="s">
        <v>466</v>
      </c>
      <c r="P455" s="661" t="s">
        <v>467</v>
      </c>
      <c r="Q455" s="651" t="s">
        <v>468</v>
      </c>
      <c r="R455" s="651" t="s">
        <v>484</v>
      </c>
    </row>
    <row r="456" s="651" customFormat="1" ht="9.5" spans="1:18">
      <c r="A456" s="651" t="str">
        <f t="shared" si="18"/>
        <v>PHL3直航美东拆柜</v>
      </c>
      <c r="B456" s="651" t="s">
        <v>494</v>
      </c>
      <c r="C456" s="651" t="s">
        <v>460</v>
      </c>
      <c r="D456" s="651" t="s">
        <v>494</v>
      </c>
      <c r="E456" s="661">
        <v>8.2</v>
      </c>
      <c r="F456" s="661" t="s">
        <v>461</v>
      </c>
      <c r="G456" s="661">
        <v>1610</v>
      </c>
      <c r="H456" s="661">
        <v>8.5</v>
      </c>
      <c r="I456" s="661" t="s">
        <v>461</v>
      </c>
      <c r="J456" s="661">
        <v>1640</v>
      </c>
      <c r="K456" s="651" t="s">
        <v>462</v>
      </c>
      <c r="L456" s="661" t="s">
        <v>463</v>
      </c>
      <c r="M456" s="661" t="s">
        <v>464</v>
      </c>
      <c r="N456" s="661" t="s">
        <v>465</v>
      </c>
      <c r="O456" s="661" t="s">
        <v>466</v>
      </c>
      <c r="P456" s="661" t="s">
        <v>467</v>
      </c>
      <c r="Q456" s="651" t="s">
        <v>468</v>
      </c>
      <c r="R456" s="651" t="s">
        <v>495</v>
      </c>
    </row>
    <row r="457" s="651" customFormat="1" ht="9.5" spans="1:18">
      <c r="A457" s="651" t="str">
        <f t="shared" si="18"/>
        <v>BDL6直航美东拆柜</v>
      </c>
      <c r="B457" s="651" t="s">
        <v>427</v>
      </c>
      <c r="C457" s="651" t="s">
        <v>460</v>
      </c>
      <c r="D457" s="651" t="s">
        <v>427</v>
      </c>
      <c r="E457" s="661">
        <v>8.5</v>
      </c>
      <c r="F457" s="661" t="s">
        <v>461</v>
      </c>
      <c r="G457" s="661">
        <v>1670</v>
      </c>
      <c r="H457" s="661">
        <v>8.8</v>
      </c>
      <c r="I457" s="661" t="s">
        <v>461</v>
      </c>
      <c r="J457" s="661">
        <v>1690</v>
      </c>
      <c r="K457" s="651" t="s">
        <v>462</v>
      </c>
      <c r="L457" s="661" t="s">
        <v>463</v>
      </c>
      <c r="M457" s="661" t="s">
        <v>464</v>
      </c>
      <c r="N457" s="661" t="s">
        <v>465</v>
      </c>
      <c r="O457" s="661" t="s">
        <v>466</v>
      </c>
      <c r="P457" s="661" t="s">
        <v>467</v>
      </c>
      <c r="Q457" s="651" t="s">
        <v>468</v>
      </c>
      <c r="R457" s="651" t="s">
        <v>495</v>
      </c>
    </row>
    <row r="458" s="651" customFormat="1" ht="9.5" spans="1:18">
      <c r="A458" s="651" t="str">
        <f t="shared" si="18"/>
        <v>BDL2直航美东拆柜</v>
      </c>
      <c r="B458" s="651" t="s">
        <v>496</v>
      </c>
      <c r="C458" s="651" t="s">
        <v>460</v>
      </c>
      <c r="D458" s="651" t="s">
        <v>496</v>
      </c>
      <c r="E458" s="661">
        <v>8.5</v>
      </c>
      <c r="F458" s="661" t="s">
        <v>461</v>
      </c>
      <c r="G458" s="661">
        <v>1670</v>
      </c>
      <c r="H458" s="661">
        <v>8.8</v>
      </c>
      <c r="I458" s="661" t="s">
        <v>461</v>
      </c>
      <c r="J458" s="661">
        <v>1690</v>
      </c>
      <c r="K458" s="651" t="s">
        <v>462</v>
      </c>
      <c r="L458" s="661" t="s">
        <v>463</v>
      </c>
      <c r="M458" s="661" t="s">
        <v>464</v>
      </c>
      <c r="N458" s="661" t="s">
        <v>465</v>
      </c>
      <c r="O458" s="661" t="s">
        <v>466</v>
      </c>
      <c r="P458" s="661" t="s">
        <v>467</v>
      </c>
      <c r="Q458" s="651" t="s">
        <v>468</v>
      </c>
      <c r="R458" s="651" t="s">
        <v>495</v>
      </c>
    </row>
    <row r="459" s="651" customFormat="1" ht="9.5" spans="1:18">
      <c r="A459" s="651" t="str">
        <f t="shared" si="18"/>
        <v>BDL3直航美东拆柜</v>
      </c>
      <c r="B459" s="651" t="s">
        <v>497</v>
      </c>
      <c r="C459" s="651" t="s">
        <v>460</v>
      </c>
      <c r="D459" s="651" t="s">
        <v>497</v>
      </c>
      <c r="E459" s="661">
        <v>8.5</v>
      </c>
      <c r="F459" s="661" t="s">
        <v>461</v>
      </c>
      <c r="G459" s="661">
        <v>1670</v>
      </c>
      <c r="H459" s="661">
        <v>8.8</v>
      </c>
      <c r="I459" s="661" t="s">
        <v>461</v>
      </c>
      <c r="J459" s="661">
        <v>1690</v>
      </c>
      <c r="K459" s="651" t="s">
        <v>462</v>
      </c>
      <c r="L459" s="661" t="s">
        <v>463</v>
      </c>
      <c r="M459" s="661" t="s">
        <v>464</v>
      </c>
      <c r="N459" s="661" t="s">
        <v>465</v>
      </c>
      <c r="O459" s="661" t="s">
        <v>466</v>
      </c>
      <c r="P459" s="661" t="s">
        <v>467</v>
      </c>
      <c r="Q459" s="651" t="s">
        <v>468</v>
      </c>
      <c r="R459" s="651" t="s">
        <v>495</v>
      </c>
    </row>
    <row r="460" s="651" customFormat="1" ht="9.5" spans="1:18">
      <c r="A460" s="651" t="str">
        <f t="shared" si="18"/>
        <v>BOS4直航美东拆柜</v>
      </c>
      <c r="B460" s="651" t="s">
        <v>498</v>
      </c>
      <c r="C460" s="651" t="s">
        <v>460</v>
      </c>
      <c r="D460" s="651" t="s">
        <v>498</v>
      </c>
      <c r="E460" s="661">
        <v>9</v>
      </c>
      <c r="F460" s="661" t="s">
        <v>461</v>
      </c>
      <c r="G460" s="661">
        <v>1770</v>
      </c>
      <c r="H460" s="661">
        <v>9.3</v>
      </c>
      <c r="I460" s="661" t="s">
        <v>461</v>
      </c>
      <c r="J460" s="661">
        <v>1780</v>
      </c>
      <c r="K460" s="651" t="s">
        <v>462</v>
      </c>
      <c r="L460" s="661" t="s">
        <v>463</v>
      </c>
      <c r="M460" s="661" t="s">
        <v>464</v>
      </c>
      <c r="N460" s="661" t="s">
        <v>465</v>
      </c>
      <c r="O460" s="661" t="s">
        <v>466</v>
      </c>
      <c r="P460" s="661" t="s">
        <v>467</v>
      </c>
      <c r="Q460" s="651" t="s">
        <v>468</v>
      </c>
      <c r="R460" s="651" t="s">
        <v>495</v>
      </c>
    </row>
    <row r="461" s="651" customFormat="1" ht="9.5" spans="1:18">
      <c r="A461" s="651" t="str">
        <f t="shared" si="18"/>
        <v>BOS6直航美东拆柜</v>
      </c>
      <c r="B461" s="651" t="s">
        <v>499</v>
      </c>
      <c r="C461" s="651" t="s">
        <v>460</v>
      </c>
      <c r="D461" s="651" t="s">
        <v>499</v>
      </c>
      <c r="E461" s="661">
        <v>9</v>
      </c>
      <c r="F461" s="661" t="s">
        <v>461</v>
      </c>
      <c r="G461" s="661">
        <v>1770</v>
      </c>
      <c r="H461" s="661">
        <v>9.3</v>
      </c>
      <c r="I461" s="661" t="s">
        <v>461</v>
      </c>
      <c r="J461" s="661">
        <v>1780</v>
      </c>
      <c r="K461" s="651" t="s">
        <v>462</v>
      </c>
      <c r="L461" s="661" t="s">
        <v>463</v>
      </c>
      <c r="M461" s="661" t="s">
        <v>464</v>
      </c>
      <c r="N461" s="661" t="s">
        <v>465</v>
      </c>
      <c r="O461" s="661" t="s">
        <v>466</v>
      </c>
      <c r="P461" s="661" t="s">
        <v>467</v>
      </c>
      <c r="Q461" s="651" t="s">
        <v>468</v>
      </c>
      <c r="R461" s="651" t="s">
        <v>495</v>
      </c>
    </row>
    <row r="462" s="651" customFormat="1" ht="9.5" spans="1:18">
      <c r="A462" s="651" t="str">
        <f t="shared" si="18"/>
        <v>BOS7直航美东拆柜</v>
      </c>
      <c r="B462" s="651" t="s">
        <v>406</v>
      </c>
      <c r="C462" s="651" t="s">
        <v>460</v>
      </c>
      <c r="D462" s="651" t="s">
        <v>406</v>
      </c>
      <c r="E462" s="661">
        <v>9</v>
      </c>
      <c r="F462" s="661" t="s">
        <v>461</v>
      </c>
      <c r="G462" s="661">
        <v>1770</v>
      </c>
      <c r="H462" s="661">
        <v>9.3</v>
      </c>
      <c r="I462" s="661" t="s">
        <v>461</v>
      </c>
      <c r="J462" s="661">
        <v>1780</v>
      </c>
      <c r="K462" s="651" t="s">
        <v>462</v>
      </c>
      <c r="L462" s="661" t="s">
        <v>463</v>
      </c>
      <c r="M462" s="661" t="s">
        <v>464</v>
      </c>
      <c r="N462" s="661" t="s">
        <v>465</v>
      </c>
      <c r="O462" s="661" t="s">
        <v>466</v>
      </c>
      <c r="P462" s="661" t="s">
        <v>467</v>
      </c>
      <c r="Q462" s="651" t="s">
        <v>468</v>
      </c>
      <c r="R462" s="651" t="s">
        <v>495</v>
      </c>
    </row>
    <row r="463" s="651" customFormat="1" ht="9.5" spans="1:18">
      <c r="A463" s="651" t="str">
        <f t="shared" si="18"/>
        <v>BOS8直航美东拆柜</v>
      </c>
      <c r="B463" s="651" t="s">
        <v>500</v>
      </c>
      <c r="C463" s="651" t="s">
        <v>460</v>
      </c>
      <c r="D463" s="651" t="s">
        <v>500</v>
      </c>
      <c r="E463" s="661">
        <v>9</v>
      </c>
      <c r="F463" s="661" t="s">
        <v>461</v>
      </c>
      <c r="G463" s="661">
        <v>1770</v>
      </c>
      <c r="H463" s="661">
        <v>9.3</v>
      </c>
      <c r="I463" s="661" t="s">
        <v>461</v>
      </c>
      <c r="J463" s="661">
        <v>1780</v>
      </c>
      <c r="K463" s="651" t="s">
        <v>462</v>
      </c>
      <c r="L463" s="661" t="s">
        <v>463</v>
      </c>
      <c r="M463" s="661" t="s">
        <v>464</v>
      </c>
      <c r="N463" s="661" t="s">
        <v>465</v>
      </c>
      <c r="O463" s="661" t="s">
        <v>466</v>
      </c>
      <c r="P463" s="661" t="s">
        <v>467</v>
      </c>
      <c r="Q463" s="651" t="s">
        <v>468</v>
      </c>
      <c r="R463" s="651" t="s">
        <v>495</v>
      </c>
    </row>
    <row r="464" s="651" customFormat="1" ht="9.5" spans="1:18">
      <c r="A464" s="651" t="str">
        <f t="shared" si="18"/>
        <v>BWI1直航美东拆柜</v>
      </c>
      <c r="B464" s="651" t="s">
        <v>501</v>
      </c>
      <c r="C464" s="651" t="s">
        <v>460</v>
      </c>
      <c r="D464" s="651" t="s">
        <v>501</v>
      </c>
      <c r="E464" s="661">
        <v>8.5</v>
      </c>
      <c r="F464" s="661" t="s">
        <v>461</v>
      </c>
      <c r="G464" s="661">
        <v>1670</v>
      </c>
      <c r="H464" s="661">
        <v>8.8</v>
      </c>
      <c r="I464" s="661" t="s">
        <v>461</v>
      </c>
      <c r="J464" s="661">
        <v>1690</v>
      </c>
      <c r="K464" s="651" t="s">
        <v>462</v>
      </c>
      <c r="L464" s="661" t="s">
        <v>463</v>
      </c>
      <c r="M464" s="661" t="s">
        <v>464</v>
      </c>
      <c r="N464" s="661" t="s">
        <v>465</v>
      </c>
      <c r="O464" s="661" t="s">
        <v>466</v>
      </c>
      <c r="P464" s="661" t="s">
        <v>467</v>
      </c>
      <c r="Q464" s="651" t="s">
        <v>468</v>
      </c>
      <c r="R464" s="651" t="s">
        <v>495</v>
      </c>
    </row>
    <row r="465" s="651" customFormat="1" ht="9.5" spans="1:18">
      <c r="A465" s="651" t="str">
        <f t="shared" si="18"/>
        <v>BWI4直航美东拆柜</v>
      </c>
      <c r="B465" s="651" t="s">
        <v>407</v>
      </c>
      <c r="C465" s="651" t="s">
        <v>460</v>
      </c>
      <c r="D465" s="651" t="s">
        <v>407</v>
      </c>
      <c r="E465" s="661">
        <v>8.5</v>
      </c>
      <c r="F465" s="661" t="s">
        <v>461</v>
      </c>
      <c r="G465" s="661">
        <v>1670</v>
      </c>
      <c r="H465" s="661">
        <v>8.8</v>
      </c>
      <c r="I465" s="661" t="s">
        <v>461</v>
      </c>
      <c r="J465" s="661">
        <v>1690</v>
      </c>
      <c r="K465" s="651" t="s">
        <v>462</v>
      </c>
      <c r="L465" s="661" t="s">
        <v>463</v>
      </c>
      <c r="M465" s="661" t="s">
        <v>464</v>
      </c>
      <c r="N465" s="661" t="s">
        <v>465</v>
      </c>
      <c r="O465" s="661" t="s">
        <v>466</v>
      </c>
      <c r="P465" s="661" t="s">
        <v>467</v>
      </c>
      <c r="Q465" s="651" t="s">
        <v>468</v>
      </c>
      <c r="R465" s="651" t="s">
        <v>495</v>
      </c>
    </row>
    <row r="466" s="651" customFormat="1" ht="9.5" spans="1:18">
      <c r="A466" s="651" t="str">
        <f t="shared" si="18"/>
        <v>RIC2直航美东拆柜</v>
      </c>
      <c r="B466" s="651" t="s">
        <v>502</v>
      </c>
      <c r="C466" s="651" t="s">
        <v>460</v>
      </c>
      <c r="D466" s="651" t="s">
        <v>502</v>
      </c>
      <c r="E466" s="661">
        <v>8.8</v>
      </c>
      <c r="F466" s="661" t="s">
        <v>461</v>
      </c>
      <c r="G466" s="661">
        <v>1730</v>
      </c>
      <c r="H466" s="661">
        <v>9.1</v>
      </c>
      <c r="I466" s="661" t="s">
        <v>461</v>
      </c>
      <c r="J466" s="661">
        <v>1740</v>
      </c>
      <c r="K466" s="651" t="s">
        <v>462</v>
      </c>
      <c r="L466" s="661" t="s">
        <v>463</v>
      </c>
      <c r="M466" s="661" t="s">
        <v>464</v>
      </c>
      <c r="N466" s="661" t="s">
        <v>465</v>
      </c>
      <c r="O466" s="661" t="s">
        <v>466</v>
      </c>
      <c r="P466" s="661" t="s">
        <v>467</v>
      </c>
      <c r="Q466" s="651" t="s">
        <v>468</v>
      </c>
      <c r="R466" s="651" t="s">
        <v>495</v>
      </c>
    </row>
    <row r="467" s="651" customFormat="1" ht="9.5" spans="1:18">
      <c r="A467" s="651" t="str">
        <f t="shared" si="18"/>
        <v>XPH1直航美东拆柜</v>
      </c>
      <c r="B467" s="651" t="s">
        <v>503</v>
      </c>
      <c r="C467" s="651" t="s">
        <v>460</v>
      </c>
      <c r="D467" s="651" t="s">
        <v>503</v>
      </c>
      <c r="E467" s="661">
        <v>9</v>
      </c>
      <c r="F467" s="661" t="s">
        <v>461</v>
      </c>
      <c r="G467" s="661">
        <v>1770</v>
      </c>
      <c r="H467" s="661">
        <v>9.3</v>
      </c>
      <c r="I467" s="661" t="s">
        <v>461</v>
      </c>
      <c r="J467" s="661">
        <v>1780</v>
      </c>
      <c r="K467" s="651" t="s">
        <v>462</v>
      </c>
      <c r="L467" s="661" t="s">
        <v>463</v>
      </c>
      <c r="M467" s="661" t="s">
        <v>464</v>
      </c>
      <c r="N467" s="661" t="s">
        <v>465</v>
      </c>
      <c r="O467" s="661" t="s">
        <v>466</v>
      </c>
      <c r="P467" s="661" t="s">
        <v>467</v>
      </c>
      <c r="Q467" s="651" t="s">
        <v>468</v>
      </c>
      <c r="R467" s="651" t="s">
        <v>495</v>
      </c>
    </row>
    <row r="468" s="651" customFormat="1" ht="9.5" spans="1:18">
      <c r="A468" s="651" t="str">
        <f t="shared" si="18"/>
        <v>KRB2直航美东拆柜</v>
      </c>
      <c r="B468" s="651" t="s">
        <v>504</v>
      </c>
      <c r="C468" s="651" t="s">
        <v>460</v>
      </c>
      <c r="D468" s="651" t="s">
        <v>504</v>
      </c>
      <c r="E468" s="661">
        <v>9</v>
      </c>
      <c r="F468" s="661" t="s">
        <v>461</v>
      </c>
      <c r="G468" s="661">
        <v>1770</v>
      </c>
      <c r="H468" s="661">
        <v>9.3</v>
      </c>
      <c r="I468" s="661" t="s">
        <v>461</v>
      </c>
      <c r="J468" s="661">
        <v>1780</v>
      </c>
      <c r="K468" s="651" t="s">
        <v>462</v>
      </c>
      <c r="L468" s="661" t="s">
        <v>463</v>
      </c>
      <c r="M468" s="661" t="s">
        <v>464</v>
      </c>
      <c r="N468" s="661" t="s">
        <v>465</v>
      </c>
      <c r="O468" s="661" t="s">
        <v>466</v>
      </c>
      <c r="P468" s="661" t="s">
        <v>467</v>
      </c>
      <c r="Q468" s="651" t="s">
        <v>468</v>
      </c>
      <c r="R468" s="651" t="s">
        <v>495</v>
      </c>
    </row>
    <row r="469" s="651" customFormat="1" ht="9.5" spans="1:18">
      <c r="A469" s="651" t="str">
        <f t="shared" si="18"/>
        <v>RMN3直航美东拆柜</v>
      </c>
      <c r="B469" s="651" t="s">
        <v>404</v>
      </c>
      <c r="C469" s="651" t="s">
        <v>460</v>
      </c>
      <c r="D469" s="651" t="s">
        <v>404</v>
      </c>
      <c r="E469" s="661">
        <v>8.8</v>
      </c>
      <c r="F469" s="661" t="s">
        <v>461</v>
      </c>
      <c r="G469" s="661">
        <v>1730</v>
      </c>
      <c r="H469" s="661">
        <v>9.1</v>
      </c>
      <c r="I469" s="661" t="s">
        <v>461</v>
      </c>
      <c r="J469" s="661">
        <v>1740</v>
      </c>
      <c r="K469" s="651" t="s">
        <v>462</v>
      </c>
      <c r="L469" s="661" t="s">
        <v>463</v>
      </c>
      <c r="M469" s="661" t="s">
        <v>464</v>
      </c>
      <c r="N469" s="661" t="s">
        <v>465</v>
      </c>
      <c r="O469" s="661" t="s">
        <v>466</v>
      </c>
      <c r="P469" s="661" t="s">
        <v>467</v>
      </c>
      <c r="Q469" s="651" t="s">
        <v>468</v>
      </c>
      <c r="R469" s="651" t="s">
        <v>495</v>
      </c>
    </row>
    <row r="470" s="651" customFormat="1" ht="9.5" spans="1:18">
      <c r="A470" s="651" t="str">
        <f t="shared" si="18"/>
        <v>RIC1直航美东拆柜</v>
      </c>
      <c r="B470" s="651" t="s">
        <v>505</v>
      </c>
      <c r="C470" s="651" t="s">
        <v>460</v>
      </c>
      <c r="D470" s="651" t="s">
        <v>505</v>
      </c>
      <c r="E470" s="661">
        <v>8.8</v>
      </c>
      <c r="F470" s="661" t="s">
        <v>461</v>
      </c>
      <c r="G470" s="661">
        <v>1730</v>
      </c>
      <c r="H470" s="661">
        <v>9.1</v>
      </c>
      <c r="I470" s="661" t="s">
        <v>461</v>
      </c>
      <c r="J470" s="661">
        <v>1740</v>
      </c>
      <c r="K470" s="651" t="s">
        <v>462</v>
      </c>
      <c r="L470" s="661" t="s">
        <v>463</v>
      </c>
      <c r="M470" s="661" t="s">
        <v>464</v>
      </c>
      <c r="N470" s="661" t="s">
        <v>465</v>
      </c>
      <c r="O470" s="661" t="s">
        <v>466</v>
      </c>
      <c r="P470" s="661" t="s">
        <v>467</v>
      </c>
      <c r="Q470" s="651" t="s">
        <v>468</v>
      </c>
      <c r="R470" s="651" t="s">
        <v>495</v>
      </c>
    </row>
    <row r="471" s="651" customFormat="1" ht="9.5" spans="1:18">
      <c r="A471" s="651" t="str">
        <f t="shared" si="18"/>
        <v>RIC3直航美东拆柜</v>
      </c>
      <c r="B471" s="651" t="s">
        <v>506</v>
      </c>
      <c r="C471" s="651" t="s">
        <v>460</v>
      </c>
      <c r="D471" s="651" t="s">
        <v>506</v>
      </c>
      <c r="E471" s="661">
        <v>8.8</v>
      </c>
      <c r="F471" s="661" t="s">
        <v>461</v>
      </c>
      <c r="G471" s="661">
        <v>1730</v>
      </c>
      <c r="H471" s="661">
        <v>9.1</v>
      </c>
      <c r="I471" s="661" t="s">
        <v>461</v>
      </c>
      <c r="J471" s="661">
        <v>1740</v>
      </c>
      <c r="K471" s="651" t="s">
        <v>462</v>
      </c>
      <c r="L471" s="661" t="s">
        <v>463</v>
      </c>
      <c r="M471" s="661" t="s">
        <v>464</v>
      </c>
      <c r="N471" s="661" t="s">
        <v>465</v>
      </c>
      <c r="O471" s="661" t="s">
        <v>466</v>
      </c>
      <c r="P471" s="661" t="s">
        <v>467</v>
      </c>
      <c r="Q471" s="651" t="s">
        <v>468</v>
      </c>
      <c r="R471" s="651" t="s">
        <v>495</v>
      </c>
    </row>
    <row r="472" s="651" customFormat="1" ht="9.5" spans="1:18">
      <c r="A472" s="651" t="str">
        <f t="shared" si="18"/>
        <v>XRI3直航美东拆柜</v>
      </c>
      <c r="B472" s="651" t="s">
        <v>440</v>
      </c>
      <c r="C472" s="651" t="s">
        <v>460</v>
      </c>
      <c r="D472" s="651" t="s">
        <v>440</v>
      </c>
      <c r="E472" s="661">
        <v>8.8</v>
      </c>
      <c r="F472" s="661" t="s">
        <v>461</v>
      </c>
      <c r="G472" s="661">
        <v>1730</v>
      </c>
      <c r="H472" s="661">
        <v>9.1</v>
      </c>
      <c r="I472" s="661" t="s">
        <v>461</v>
      </c>
      <c r="J472" s="661">
        <v>1740</v>
      </c>
      <c r="K472" s="651" t="s">
        <v>462</v>
      </c>
      <c r="L472" s="661" t="s">
        <v>463</v>
      </c>
      <c r="M472" s="661" t="s">
        <v>464</v>
      </c>
      <c r="N472" s="661" t="s">
        <v>465</v>
      </c>
      <c r="O472" s="661" t="s">
        <v>466</v>
      </c>
      <c r="P472" s="661" t="s">
        <v>467</v>
      </c>
      <c r="Q472" s="651" t="s">
        <v>468</v>
      </c>
      <c r="R472" s="651" t="s">
        <v>495</v>
      </c>
    </row>
    <row r="473" s="651" customFormat="1" ht="9.5" spans="1:18">
      <c r="A473" s="651" t="str">
        <f t="shared" si="18"/>
        <v>CHO1直航美东拆柜</v>
      </c>
      <c r="B473" s="651" t="s">
        <v>436</v>
      </c>
      <c r="C473" s="651" t="s">
        <v>460</v>
      </c>
      <c r="D473" s="651" t="s">
        <v>436</v>
      </c>
      <c r="E473" s="661">
        <v>8.8</v>
      </c>
      <c r="F473" s="661" t="s">
        <v>461</v>
      </c>
      <c r="G473" s="661">
        <v>1730</v>
      </c>
      <c r="H473" s="661">
        <v>9.1</v>
      </c>
      <c r="I473" s="661" t="s">
        <v>461</v>
      </c>
      <c r="J473" s="661">
        <v>1740</v>
      </c>
      <c r="K473" s="651" t="s">
        <v>462</v>
      </c>
      <c r="L473" s="661" t="s">
        <v>463</v>
      </c>
      <c r="M473" s="661" t="s">
        <v>464</v>
      </c>
      <c r="N473" s="661" t="s">
        <v>465</v>
      </c>
      <c r="O473" s="661" t="s">
        <v>466</v>
      </c>
      <c r="P473" s="661" t="s">
        <v>467</v>
      </c>
      <c r="Q473" s="651" t="s">
        <v>468</v>
      </c>
      <c r="R473" s="651" t="s">
        <v>495</v>
      </c>
    </row>
    <row r="474" s="651" customFormat="1" ht="9.5" spans="1:18">
      <c r="A474" s="651" t="str">
        <f t="shared" si="18"/>
        <v>ORF2直航美东拆柜</v>
      </c>
      <c r="B474" s="651" t="s">
        <v>405</v>
      </c>
      <c r="C474" s="651" t="s">
        <v>460</v>
      </c>
      <c r="D474" s="651" t="s">
        <v>405</v>
      </c>
      <c r="E474" s="661">
        <v>9</v>
      </c>
      <c r="F474" s="661" t="s">
        <v>461</v>
      </c>
      <c r="G474" s="661">
        <v>1770</v>
      </c>
      <c r="H474" s="661">
        <v>9.3</v>
      </c>
      <c r="I474" s="661" t="s">
        <v>461</v>
      </c>
      <c r="J474" s="661">
        <v>1780</v>
      </c>
      <c r="K474" s="651" t="s">
        <v>462</v>
      </c>
      <c r="L474" s="661" t="s">
        <v>463</v>
      </c>
      <c r="M474" s="661" t="s">
        <v>464</v>
      </c>
      <c r="N474" s="661" t="s">
        <v>465</v>
      </c>
      <c r="O474" s="661" t="s">
        <v>466</v>
      </c>
      <c r="P474" s="661" t="s">
        <v>467</v>
      </c>
      <c r="Q474" s="651" t="s">
        <v>468</v>
      </c>
      <c r="R474" s="651" t="s">
        <v>495</v>
      </c>
    </row>
    <row r="475" s="651" customFormat="1" ht="9.5" spans="1:18">
      <c r="A475" s="651" t="str">
        <f t="shared" si="18"/>
        <v>GSO1直航美东拆柜</v>
      </c>
      <c r="B475" s="651" t="s">
        <v>507</v>
      </c>
      <c r="C475" s="651" t="s">
        <v>460</v>
      </c>
      <c r="D475" s="651" t="s">
        <v>507</v>
      </c>
      <c r="E475" s="661">
        <v>9</v>
      </c>
      <c r="F475" s="661" t="s">
        <v>461</v>
      </c>
      <c r="G475" s="661">
        <v>1770</v>
      </c>
      <c r="H475" s="661">
        <v>9.3</v>
      </c>
      <c r="I475" s="661" t="s">
        <v>461</v>
      </c>
      <c r="J475" s="661">
        <v>1780</v>
      </c>
      <c r="K475" s="651" t="s">
        <v>462</v>
      </c>
      <c r="L475" s="661" t="s">
        <v>463</v>
      </c>
      <c r="M475" s="661" t="s">
        <v>464</v>
      </c>
      <c r="N475" s="661" t="s">
        <v>465</v>
      </c>
      <c r="O475" s="661" t="s">
        <v>466</v>
      </c>
      <c r="P475" s="661" t="s">
        <v>467</v>
      </c>
      <c r="Q475" s="651" t="s">
        <v>468</v>
      </c>
      <c r="R475" s="651" t="s">
        <v>495</v>
      </c>
    </row>
    <row r="476" s="651" customFormat="1" ht="9.5" spans="1:18">
      <c r="A476" s="651" t="str">
        <f t="shared" si="18"/>
        <v>XLX6直航美东拆柜</v>
      </c>
      <c r="B476" s="651" t="s">
        <v>322</v>
      </c>
      <c r="C476" s="651" t="s">
        <v>460</v>
      </c>
      <c r="D476" s="651" t="s">
        <v>322</v>
      </c>
      <c r="E476" s="661">
        <v>9.1</v>
      </c>
      <c r="F476" s="661" t="s">
        <v>461</v>
      </c>
      <c r="G476" s="661">
        <v>1790</v>
      </c>
      <c r="H476" s="661">
        <v>9.4</v>
      </c>
      <c r="I476" s="661" t="s">
        <v>461</v>
      </c>
      <c r="J476" s="661">
        <v>1790</v>
      </c>
      <c r="K476" s="651" t="s">
        <v>462</v>
      </c>
      <c r="L476" s="661" t="s">
        <v>463</v>
      </c>
      <c r="M476" s="661" t="s">
        <v>464</v>
      </c>
      <c r="N476" s="661" t="s">
        <v>465</v>
      </c>
      <c r="O476" s="661" t="s">
        <v>466</v>
      </c>
      <c r="P476" s="661" t="s">
        <v>467</v>
      </c>
      <c r="Q476" s="651" t="s">
        <v>468</v>
      </c>
      <c r="R476" s="651" t="s">
        <v>495</v>
      </c>
    </row>
    <row r="477" s="651" customFormat="1" ht="9.5" spans="1:18">
      <c r="A477" s="651" t="str">
        <f t="shared" si="18"/>
        <v>CLT3直航美东拆柜</v>
      </c>
      <c r="B477" s="651" t="s">
        <v>324</v>
      </c>
      <c r="C477" s="651" t="s">
        <v>460</v>
      </c>
      <c r="D477" s="651" t="s">
        <v>324</v>
      </c>
      <c r="E477" s="661">
        <v>9.2</v>
      </c>
      <c r="F477" s="661" t="s">
        <v>461</v>
      </c>
      <c r="G477" s="661">
        <v>1800</v>
      </c>
      <c r="H477" s="661">
        <v>9.5</v>
      </c>
      <c r="I477" s="661" t="s">
        <v>461</v>
      </c>
      <c r="J477" s="661">
        <v>1810</v>
      </c>
      <c r="K477" s="651" t="s">
        <v>462</v>
      </c>
      <c r="L477" s="661" t="s">
        <v>463</v>
      </c>
      <c r="M477" s="661" t="s">
        <v>464</v>
      </c>
      <c r="N477" s="661" t="s">
        <v>465</v>
      </c>
      <c r="O477" s="661" t="s">
        <v>466</v>
      </c>
      <c r="P477" s="661" t="s">
        <v>467</v>
      </c>
      <c r="Q477" s="651" t="s">
        <v>468</v>
      </c>
      <c r="R477" s="651" t="s">
        <v>495</v>
      </c>
    </row>
    <row r="478" s="651" customFormat="1" ht="9.5" spans="1:18">
      <c r="A478" s="651" t="str">
        <f t="shared" si="18"/>
        <v>RDU2直航美东拆柜</v>
      </c>
      <c r="B478" s="651" t="s">
        <v>347</v>
      </c>
      <c r="C478" s="651" t="s">
        <v>460</v>
      </c>
      <c r="D478" s="651" t="s">
        <v>347</v>
      </c>
      <c r="E478" s="661">
        <v>9.3</v>
      </c>
      <c r="F478" s="661" t="s">
        <v>461</v>
      </c>
      <c r="G478" s="661">
        <v>1820</v>
      </c>
      <c r="H478" s="661">
        <v>9.6</v>
      </c>
      <c r="I478" s="661" t="s">
        <v>461</v>
      </c>
      <c r="J478" s="661">
        <v>1830</v>
      </c>
      <c r="K478" s="651" t="s">
        <v>462</v>
      </c>
      <c r="L478" s="661" t="s">
        <v>463</v>
      </c>
      <c r="M478" s="661" t="s">
        <v>464</v>
      </c>
      <c r="N478" s="661" t="s">
        <v>465</v>
      </c>
      <c r="O478" s="661" t="s">
        <v>466</v>
      </c>
      <c r="P478" s="661" t="s">
        <v>467</v>
      </c>
      <c r="Q478" s="651" t="s">
        <v>468</v>
      </c>
      <c r="R478" s="651" t="s">
        <v>495</v>
      </c>
    </row>
    <row r="479" s="651" customFormat="1" ht="9.5" spans="1:18">
      <c r="A479" s="651" t="str">
        <f t="shared" si="18"/>
        <v>INC1直航美东拆柜</v>
      </c>
      <c r="B479" s="651" t="s">
        <v>335</v>
      </c>
      <c r="C479" s="651" t="s">
        <v>460</v>
      </c>
      <c r="D479" s="651" t="s">
        <v>335</v>
      </c>
      <c r="E479" s="661">
        <v>9.4</v>
      </c>
      <c r="F479" s="661" t="s">
        <v>461</v>
      </c>
      <c r="G479" s="661">
        <v>1840</v>
      </c>
      <c r="H479" s="661">
        <v>9.7</v>
      </c>
      <c r="I479" s="661" t="s">
        <v>461</v>
      </c>
      <c r="J479" s="661">
        <v>1840</v>
      </c>
      <c r="K479" s="651" t="s">
        <v>462</v>
      </c>
      <c r="L479" s="661" t="s">
        <v>463</v>
      </c>
      <c r="M479" s="661" t="s">
        <v>464</v>
      </c>
      <c r="N479" s="661" t="s">
        <v>465</v>
      </c>
      <c r="O479" s="661" t="s">
        <v>466</v>
      </c>
      <c r="P479" s="661" t="s">
        <v>467</v>
      </c>
      <c r="Q479" s="651" t="s">
        <v>468</v>
      </c>
      <c r="R479" s="651" t="s">
        <v>495</v>
      </c>
    </row>
    <row r="480" s="651" customFormat="1" ht="9.5" spans="1:18">
      <c r="A480" s="651" t="str">
        <f t="shared" si="18"/>
        <v>RDU1直航美东拆柜</v>
      </c>
      <c r="B480" s="651" t="s">
        <v>508</v>
      </c>
      <c r="C480" s="651" t="s">
        <v>460</v>
      </c>
      <c r="D480" s="651" t="s">
        <v>508</v>
      </c>
      <c r="E480" s="661">
        <v>9.3</v>
      </c>
      <c r="F480" s="661" t="s">
        <v>461</v>
      </c>
      <c r="G480" s="661">
        <v>1820</v>
      </c>
      <c r="H480" s="661">
        <v>9.6</v>
      </c>
      <c r="I480" s="661" t="s">
        <v>461</v>
      </c>
      <c r="J480" s="661">
        <v>1830</v>
      </c>
      <c r="K480" s="651" t="s">
        <v>462</v>
      </c>
      <c r="L480" s="661" t="s">
        <v>463</v>
      </c>
      <c r="M480" s="661" t="s">
        <v>464</v>
      </c>
      <c r="N480" s="661" t="s">
        <v>465</v>
      </c>
      <c r="O480" s="661" t="s">
        <v>466</v>
      </c>
      <c r="P480" s="661" t="s">
        <v>467</v>
      </c>
      <c r="Q480" s="651" t="s">
        <v>468</v>
      </c>
      <c r="R480" s="651" t="s">
        <v>495</v>
      </c>
    </row>
    <row r="481" s="651" customFormat="1" ht="9.5" spans="1:18">
      <c r="A481" s="651" t="str">
        <f t="shared" ref="A481:A498" si="19">B481&amp;C481</f>
        <v>CLT4直航美东拆柜</v>
      </c>
      <c r="B481" s="651" t="s">
        <v>509</v>
      </c>
      <c r="C481" s="651" t="s">
        <v>460</v>
      </c>
      <c r="D481" s="651" t="s">
        <v>509</v>
      </c>
      <c r="E481" s="661">
        <v>9.4</v>
      </c>
      <c r="F481" s="661" t="s">
        <v>461</v>
      </c>
      <c r="G481" s="661">
        <v>1840</v>
      </c>
      <c r="H481" s="661">
        <v>9.7</v>
      </c>
      <c r="I481" s="661" t="s">
        <v>461</v>
      </c>
      <c r="J481" s="661">
        <v>1840</v>
      </c>
      <c r="K481" s="651" t="s">
        <v>462</v>
      </c>
      <c r="L481" s="661" t="s">
        <v>463</v>
      </c>
      <c r="M481" s="661" t="s">
        <v>464</v>
      </c>
      <c r="N481" s="661" t="s">
        <v>465</v>
      </c>
      <c r="O481" s="661" t="s">
        <v>466</v>
      </c>
      <c r="P481" s="661" t="s">
        <v>467</v>
      </c>
      <c r="Q481" s="651" t="s">
        <v>468</v>
      </c>
      <c r="R481" s="651" t="s">
        <v>495</v>
      </c>
    </row>
    <row r="482" s="651" customFormat="1" ht="9.5" spans="1:18">
      <c r="A482" s="651" t="str">
        <f t="shared" si="19"/>
        <v>CLT2直航美东拆柜</v>
      </c>
      <c r="B482" s="651" t="s">
        <v>323</v>
      </c>
      <c r="C482" s="651" t="s">
        <v>460</v>
      </c>
      <c r="D482" s="651" t="s">
        <v>323</v>
      </c>
      <c r="E482" s="661">
        <v>9.4</v>
      </c>
      <c r="F482" s="661" t="s">
        <v>461</v>
      </c>
      <c r="G482" s="661">
        <v>1840</v>
      </c>
      <c r="H482" s="661">
        <v>9.7</v>
      </c>
      <c r="I482" s="661" t="s">
        <v>461</v>
      </c>
      <c r="J482" s="661">
        <v>1840</v>
      </c>
      <c r="K482" s="651" t="s">
        <v>462</v>
      </c>
      <c r="L482" s="661" t="s">
        <v>463</v>
      </c>
      <c r="M482" s="661" t="s">
        <v>464</v>
      </c>
      <c r="N482" s="661" t="s">
        <v>465</v>
      </c>
      <c r="O482" s="661" t="s">
        <v>466</v>
      </c>
      <c r="P482" s="661" t="s">
        <v>467</v>
      </c>
      <c r="Q482" s="651" t="s">
        <v>468</v>
      </c>
      <c r="R482" s="651" t="s">
        <v>495</v>
      </c>
    </row>
    <row r="483" s="651" customFormat="1" ht="9.5" spans="1:18">
      <c r="A483" s="651" t="str">
        <f t="shared" si="19"/>
        <v>CLT6直航美东拆柜</v>
      </c>
      <c r="B483" s="651" t="s">
        <v>510</v>
      </c>
      <c r="C483" s="651" t="s">
        <v>460</v>
      </c>
      <c r="D483" s="651" t="s">
        <v>510</v>
      </c>
      <c r="E483" s="661">
        <v>9.4</v>
      </c>
      <c r="F483" s="661" t="s">
        <v>461</v>
      </c>
      <c r="G483" s="661">
        <v>1840</v>
      </c>
      <c r="H483" s="661">
        <v>9.7</v>
      </c>
      <c r="I483" s="661" t="s">
        <v>461</v>
      </c>
      <c r="J483" s="661">
        <v>1840</v>
      </c>
      <c r="K483" s="651" t="s">
        <v>462</v>
      </c>
      <c r="L483" s="661" t="s">
        <v>463</v>
      </c>
      <c r="M483" s="661" t="s">
        <v>464</v>
      </c>
      <c r="N483" s="661" t="s">
        <v>465</v>
      </c>
      <c r="O483" s="661" t="s">
        <v>466</v>
      </c>
      <c r="P483" s="661" t="s">
        <v>467</v>
      </c>
      <c r="Q483" s="651" t="s">
        <v>468</v>
      </c>
      <c r="R483" s="651" t="s">
        <v>495</v>
      </c>
    </row>
    <row r="484" s="651" customFormat="1" ht="9.5" spans="1:18">
      <c r="A484" s="651" t="str">
        <f t="shared" si="19"/>
        <v>GSP1直航美东拆柜</v>
      </c>
      <c r="B484" s="651" t="s">
        <v>511</v>
      </c>
      <c r="C484" s="651" t="s">
        <v>460</v>
      </c>
      <c r="D484" s="651" t="s">
        <v>511</v>
      </c>
      <c r="E484" s="661">
        <v>9.4</v>
      </c>
      <c r="F484" s="661" t="s">
        <v>461</v>
      </c>
      <c r="G484" s="661">
        <v>1840</v>
      </c>
      <c r="H484" s="661">
        <v>9.7</v>
      </c>
      <c r="I484" s="661" t="s">
        <v>461</v>
      </c>
      <c r="J484" s="661">
        <v>1840</v>
      </c>
      <c r="K484" s="651" t="s">
        <v>462</v>
      </c>
      <c r="L484" s="661" t="s">
        <v>463</v>
      </c>
      <c r="M484" s="661" t="s">
        <v>464</v>
      </c>
      <c r="N484" s="661" t="s">
        <v>465</v>
      </c>
      <c r="O484" s="661" t="s">
        <v>466</v>
      </c>
      <c r="P484" s="661" t="s">
        <v>467</v>
      </c>
      <c r="Q484" s="651" t="s">
        <v>468</v>
      </c>
      <c r="R484" s="651" t="s">
        <v>495</v>
      </c>
    </row>
    <row r="485" s="651" customFormat="1" ht="9.5" spans="1:18">
      <c r="A485" s="651" t="str">
        <f t="shared" si="19"/>
        <v>IUSR直航美东拆柜</v>
      </c>
      <c r="B485" s="651" t="s">
        <v>330</v>
      </c>
      <c r="C485" s="651" t="s">
        <v>460</v>
      </c>
      <c r="D485" s="651" t="s">
        <v>330</v>
      </c>
      <c r="E485" s="661">
        <v>9.6</v>
      </c>
      <c r="F485" s="661" t="s">
        <v>461</v>
      </c>
      <c r="G485" s="661">
        <v>1880</v>
      </c>
      <c r="H485" s="661">
        <v>9.8</v>
      </c>
      <c r="I485" s="661" t="s">
        <v>461</v>
      </c>
      <c r="J485" s="661">
        <v>1860</v>
      </c>
      <c r="K485" s="651" t="s">
        <v>462</v>
      </c>
      <c r="L485" s="661" t="s">
        <v>463</v>
      </c>
      <c r="M485" s="661" t="s">
        <v>464</v>
      </c>
      <c r="N485" s="661" t="s">
        <v>465</v>
      </c>
      <c r="O485" s="661" t="s">
        <v>466</v>
      </c>
      <c r="P485" s="661" t="s">
        <v>467</v>
      </c>
      <c r="Q485" s="651" t="s">
        <v>468</v>
      </c>
      <c r="R485" s="651" t="s">
        <v>495</v>
      </c>
    </row>
    <row r="486" s="651" customFormat="1" ht="9.5" spans="1:18">
      <c r="A486" s="651" t="str">
        <f t="shared" si="19"/>
        <v>CAE1直航美东拆柜</v>
      </c>
      <c r="B486" s="651" t="s">
        <v>512</v>
      </c>
      <c r="C486" s="651" t="s">
        <v>460</v>
      </c>
      <c r="D486" s="651" t="s">
        <v>512</v>
      </c>
      <c r="E486" s="661">
        <v>9.9</v>
      </c>
      <c r="F486" s="661" t="s">
        <v>461</v>
      </c>
      <c r="G486" s="661">
        <v>1940</v>
      </c>
      <c r="H486" s="661">
        <v>10.1</v>
      </c>
      <c r="I486" s="661" t="s">
        <v>461</v>
      </c>
      <c r="J486" s="661">
        <v>1910</v>
      </c>
      <c r="K486" s="651" t="s">
        <v>462</v>
      </c>
      <c r="L486" s="661" t="s">
        <v>463</v>
      </c>
      <c r="M486" s="661" t="s">
        <v>464</v>
      </c>
      <c r="N486" s="661" t="s">
        <v>465</v>
      </c>
      <c r="O486" s="661" t="s">
        <v>466</v>
      </c>
      <c r="P486" s="661" t="s">
        <v>467</v>
      </c>
      <c r="Q486" s="651" t="s">
        <v>468</v>
      </c>
      <c r="R486" s="651" t="s">
        <v>495</v>
      </c>
    </row>
    <row r="487" s="651" customFormat="1" ht="9.5" spans="1:18">
      <c r="A487" s="651" t="str">
        <f t="shared" si="19"/>
        <v>IND2直航美东拆柜</v>
      </c>
      <c r="B487" s="651" t="s">
        <v>286</v>
      </c>
      <c r="C487" s="651" t="s">
        <v>460</v>
      </c>
      <c r="D487" s="651" t="s">
        <v>286</v>
      </c>
      <c r="E487" s="661">
        <v>9.2</v>
      </c>
      <c r="F487" s="661" t="s">
        <v>461</v>
      </c>
      <c r="G487" s="661">
        <v>1800</v>
      </c>
      <c r="H487" s="661">
        <v>9.5</v>
      </c>
      <c r="I487" s="661" t="s">
        <v>461</v>
      </c>
      <c r="J487" s="661">
        <v>1810</v>
      </c>
      <c r="K487" s="651" t="s">
        <v>462</v>
      </c>
      <c r="L487" s="661" t="s">
        <v>463</v>
      </c>
      <c r="M487" s="661" t="s">
        <v>464</v>
      </c>
      <c r="N487" s="661" t="s">
        <v>465</v>
      </c>
      <c r="O487" s="661" t="s">
        <v>466</v>
      </c>
      <c r="P487" s="661" t="s">
        <v>467</v>
      </c>
      <c r="Q487" s="651" t="s">
        <v>468</v>
      </c>
      <c r="R487" s="651" t="s">
        <v>495</v>
      </c>
    </row>
    <row r="488" s="651" customFormat="1" ht="9.5" spans="1:18">
      <c r="A488" s="651" t="str">
        <f t="shared" si="19"/>
        <v>XUSE直航美东拆柜</v>
      </c>
      <c r="B488" s="651" t="s">
        <v>513</v>
      </c>
      <c r="C488" s="651" t="s">
        <v>460</v>
      </c>
      <c r="D488" s="651" t="s">
        <v>513</v>
      </c>
      <c r="E488" s="661">
        <v>9.2</v>
      </c>
      <c r="F488" s="661" t="s">
        <v>461</v>
      </c>
      <c r="G488" s="661">
        <v>1800</v>
      </c>
      <c r="H488" s="661">
        <v>9.5</v>
      </c>
      <c r="I488" s="661" t="s">
        <v>461</v>
      </c>
      <c r="J488" s="661">
        <v>1810</v>
      </c>
      <c r="K488" s="651" t="s">
        <v>462</v>
      </c>
      <c r="L488" s="661" t="s">
        <v>463</v>
      </c>
      <c r="M488" s="661" t="s">
        <v>464</v>
      </c>
      <c r="N488" s="661" t="s">
        <v>465</v>
      </c>
      <c r="O488" s="661" t="s">
        <v>466</v>
      </c>
      <c r="P488" s="661" t="s">
        <v>467</v>
      </c>
      <c r="Q488" s="651" t="s">
        <v>468</v>
      </c>
      <c r="R488" s="651" t="s">
        <v>495</v>
      </c>
    </row>
    <row r="489" s="651" customFormat="1" ht="9.5" spans="1:18">
      <c r="A489" s="651" t="str">
        <f t="shared" si="19"/>
        <v>IND5直航美东拆柜</v>
      </c>
      <c r="B489" s="651" t="s">
        <v>289</v>
      </c>
      <c r="C489" s="651" t="s">
        <v>460</v>
      </c>
      <c r="D489" s="651" t="s">
        <v>289</v>
      </c>
      <c r="E489" s="661">
        <v>9.2</v>
      </c>
      <c r="F489" s="661" t="s">
        <v>461</v>
      </c>
      <c r="G489" s="661">
        <v>1800</v>
      </c>
      <c r="H489" s="661">
        <v>9.5</v>
      </c>
      <c r="I489" s="661" t="s">
        <v>461</v>
      </c>
      <c r="J489" s="661">
        <v>1810</v>
      </c>
      <c r="K489" s="651" t="s">
        <v>462</v>
      </c>
      <c r="L489" s="661" t="s">
        <v>463</v>
      </c>
      <c r="M489" s="661" t="s">
        <v>464</v>
      </c>
      <c r="N489" s="661" t="s">
        <v>465</v>
      </c>
      <c r="O489" s="661" t="s">
        <v>466</v>
      </c>
      <c r="P489" s="661" t="s">
        <v>467</v>
      </c>
      <c r="Q489" s="651" t="s">
        <v>468</v>
      </c>
      <c r="R489" s="651" t="s">
        <v>495</v>
      </c>
    </row>
    <row r="490" s="651" customFormat="1" ht="9.5" spans="1:18">
      <c r="A490" s="651" t="str">
        <f t="shared" si="19"/>
        <v>IND4直航美东拆柜</v>
      </c>
      <c r="B490" s="651" t="s">
        <v>514</v>
      </c>
      <c r="C490" s="651" t="s">
        <v>460</v>
      </c>
      <c r="D490" s="651" t="s">
        <v>514</v>
      </c>
      <c r="E490" s="661">
        <v>9.2</v>
      </c>
      <c r="F490" s="661" t="s">
        <v>461</v>
      </c>
      <c r="G490" s="661">
        <v>1800</v>
      </c>
      <c r="H490" s="661">
        <v>9.5</v>
      </c>
      <c r="I490" s="661" t="s">
        <v>461</v>
      </c>
      <c r="J490" s="661">
        <v>1810</v>
      </c>
      <c r="K490" s="651" t="s">
        <v>462</v>
      </c>
      <c r="L490" s="661" t="s">
        <v>463</v>
      </c>
      <c r="M490" s="661" t="s">
        <v>464</v>
      </c>
      <c r="N490" s="661" t="s">
        <v>465</v>
      </c>
      <c r="O490" s="661" t="s">
        <v>466</v>
      </c>
      <c r="P490" s="661" t="s">
        <v>467</v>
      </c>
      <c r="Q490" s="651" t="s">
        <v>468</v>
      </c>
      <c r="R490" s="651" t="s">
        <v>495</v>
      </c>
    </row>
    <row r="491" s="651" customFormat="1" ht="9.5" spans="1:18">
      <c r="A491" s="651" t="str">
        <f t="shared" si="19"/>
        <v>IND9直航美东拆柜</v>
      </c>
      <c r="B491" s="651" t="s">
        <v>210</v>
      </c>
      <c r="C491" s="651" t="s">
        <v>460</v>
      </c>
      <c r="D491" s="651" t="s">
        <v>210</v>
      </c>
      <c r="E491" s="661">
        <v>9.2</v>
      </c>
      <c r="F491" s="661" t="s">
        <v>461</v>
      </c>
      <c r="G491" s="661">
        <v>1800</v>
      </c>
      <c r="H491" s="661">
        <v>9.5</v>
      </c>
      <c r="I491" s="661" t="s">
        <v>461</v>
      </c>
      <c r="J491" s="661">
        <v>1810</v>
      </c>
      <c r="K491" s="651" t="s">
        <v>462</v>
      </c>
      <c r="L491" s="661" t="s">
        <v>463</v>
      </c>
      <c r="M491" s="661" t="s">
        <v>464</v>
      </c>
      <c r="N491" s="661" t="s">
        <v>465</v>
      </c>
      <c r="O491" s="661" t="s">
        <v>466</v>
      </c>
      <c r="P491" s="661" t="s">
        <v>467</v>
      </c>
      <c r="Q491" s="651" t="s">
        <v>468</v>
      </c>
      <c r="R491" s="651" t="s">
        <v>495</v>
      </c>
    </row>
    <row r="492" s="651" customFormat="1" ht="9.5" spans="1:18">
      <c r="A492" s="651" t="str">
        <f t="shared" si="19"/>
        <v>MQJ1直航美东拆柜</v>
      </c>
      <c r="B492" s="651" t="s">
        <v>213</v>
      </c>
      <c r="C492" s="651" t="s">
        <v>460</v>
      </c>
      <c r="D492" s="651" t="s">
        <v>213</v>
      </c>
      <c r="E492" s="661">
        <v>9.2</v>
      </c>
      <c r="F492" s="661" t="s">
        <v>461</v>
      </c>
      <c r="G492" s="661">
        <v>1800</v>
      </c>
      <c r="H492" s="661">
        <v>9.5</v>
      </c>
      <c r="I492" s="661" t="s">
        <v>461</v>
      </c>
      <c r="J492" s="661">
        <v>1810</v>
      </c>
      <c r="K492" s="651" t="s">
        <v>462</v>
      </c>
      <c r="L492" s="661" t="s">
        <v>463</v>
      </c>
      <c r="M492" s="661" t="s">
        <v>464</v>
      </c>
      <c r="N492" s="661" t="s">
        <v>465</v>
      </c>
      <c r="O492" s="661" t="s">
        <v>466</v>
      </c>
      <c r="P492" s="661" t="s">
        <v>467</v>
      </c>
      <c r="Q492" s="651" t="s">
        <v>468</v>
      </c>
      <c r="R492" s="651" t="s">
        <v>495</v>
      </c>
    </row>
    <row r="493" s="651" customFormat="1" ht="9.5" spans="1:18">
      <c r="A493" s="651" t="str">
        <f t="shared" si="19"/>
        <v>MQJ2直航美东拆柜</v>
      </c>
      <c r="B493" s="651" t="s">
        <v>515</v>
      </c>
      <c r="C493" s="651" t="s">
        <v>460</v>
      </c>
      <c r="D493" s="651" t="s">
        <v>515</v>
      </c>
      <c r="E493" s="661">
        <v>9.2</v>
      </c>
      <c r="F493" s="661" t="s">
        <v>461</v>
      </c>
      <c r="G493" s="661">
        <v>1800</v>
      </c>
      <c r="H493" s="661">
        <v>9.5</v>
      </c>
      <c r="I493" s="661" t="s">
        <v>461</v>
      </c>
      <c r="J493" s="661">
        <v>1810</v>
      </c>
      <c r="K493" s="651" t="s">
        <v>462</v>
      </c>
      <c r="L493" s="661" t="s">
        <v>463</v>
      </c>
      <c r="M493" s="661" t="s">
        <v>464</v>
      </c>
      <c r="N493" s="661" t="s">
        <v>465</v>
      </c>
      <c r="O493" s="661" t="s">
        <v>466</v>
      </c>
      <c r="P493" s="661" t="s">
        <v>467</v>
      </c>
      <c r="Q493" s="651" t="s">
        <v>468</v>
      </c>
      <c r="R493" s="651" t="s">
        <v>495</v>
      </c>
    </row>
    <row r="494" s="651" customFormat="1" ht="9.5" spans="1:18">
      <c r="A494" s="651" t="str">
        <f t="shared" si="19"/>
        <v>SDF8直航美东拆柜</v>
      </c>
      <c r="B494" s="651" t="s">
        <v>516</v>
      </c>
      <c r="C494" s="651" t="s">
        <v>460</v>
      </c>
      <c r="D494" s="651" t="s">
        <v>516</v>
      </c>
      <c r="E494" s="661">
        <v>9.4</v>
      </c>
      <c r="F494" s="661" t="s">
        <v>461</v>
      </c>
      <c r="G494" s="661">
        <v>1840</v>
      </c>
      <c r="H494" s="661">
        <v>9.7</v>
      </c>
      <c r="I494" s="661" t="s">
        <v>461</v>
      </c>
      <c r="J494" s="661">
        <v>1840</v>
      </c>
      <c r="K494" s="651" t="s">
        <v>462</v>
      </c>
      <c r="L494" s="661" t="s">
        <v>463</v>
      </c>
      <c r="M494" s="661" t="s">
        <v>464</v>
      </c>
      <c r="N494" s="661" t="s">
        <v>465</v>
      </c>
      <c r="O494" s="661" t="s">
        <v>466</v>
      </c>
      <c r="P494" s="661" t="s">
        <v>467</v>
      </c>
      <c r="Q494" s="651" t="s">
        <v>468</v>
      </c>
      <c r="R494" s="651" t="s">
        <v>495</v>
      </c>
    </row>
    <row r="495" s="651" customFormat="1" ht="9.5" spans="1:18">
      <c r="A495" s="651" t="str">
        <f t="shared" si="19"/>
        <v>FWA4直航美东拆柜</v>
      </c>
      <c r="B495" s="651" t="s">
        <v>212</v>
      </c>
      <c r="C495" s="651" t="s">
        <v>460</v>
      </c>
      <c r="D495" s="651" t="s">
        <v>212</v>
      </c>
      <c r="E495" s="661">
        <v>9.7</v>
      </c>
      <c r="F495" s="661" t="s">
        <v>461</v>
      </c>
      <c r="G495" s="661">
        <v>1900</v>
      </c>
      <c r="H495" s="661">
        <v>9.9</v>
      </c>
      <c r="I495" s="661" t="s">
        <v>461</v>
      </c>
      <c r="J495" s="661">
        <v>1880</v>
      </c>
      <c r="K495" s="651" t="s">
        <v>462</v>
      </c>
      <c r="L495" s="661" t="s">
        <v>463</v>
      </c>
      <c r="M495" s="661" t="s">
        <v>464</v>
      </c>
      <c r="N495" s="661" t="s">
        <v>465</v>
      </c>
      <c r="O495" s="661" t="s">
        <v>466</v>
      </c>
      <c r="P495" s="661" t="s">
        <v>467</v>
      </c>
      <c r="Q495" s="651" t="s">
        <v>468</v>
      </c>
      <c r="R495" s="651" t="s">
        <v>495</v>
      </c>
    </row>
    <row r="496" s="651" customFormat="1" ht="9.5" spans="1:18">
      <c r="A496" s="651" t="str">
        <f t="shared" si="19"/>
        <v>MDW2直航美东拆柜</v>
      </c>
      <c r="B496" s="651" t="s">
        <v>211</v>
      </c>
      <c r="C496" s="651" t="s">
        <v>460</v>
      </c>
      <c r="D496" s="651" t="s">
        <v>211</v>
      </c>
      <c r="E496" s="661">
        <v>10.1</v>
      </c>
      <c r="F496" s="661" t="s">
        <v>461</v>
      </c>
      <c r="G496" s="661">
        <v>1980</v>
      </c>
      <c r="H496" s="661">
        <v>10.3</v>
      </c>
      <c r="I496" s="661" t="s">
        <v>461</v>
      </c>
      <c r="J496" s="661">
        <v>1950</v>
      </c>
      <c r="K496" s="651" t="s">
        <v>462</v>
      </c>
      <c r="L496" s="661" t="s">
        <v>463</v>
      </c>
      <c r="M496" s="661" t="s">
        <v>464</v>
      </c>
      <c r="N496" s="661" t="s">
        <v>465</v>
      </c>
      <c r="O496" s="661" t="s">
        <v>466</v>
      </c>
      <c r="P496" s="661" t="s">
        <v>467</v>
      </c>
      <c r="Q496" s="651" t="s">
        <v>468</v>
      </c>
      <c r="R496" s="651" t="s">
        <v>495</v>
      </c>
    </row>
    <row r="497" s="651" customFormat="1" ht="9.5" spans="1:18">
      <c r="A497" s="651" t="str">
        <f t="shared" si="19"/>
        <v>MDW9直航美东拆柜</v>
      </c>
      <c r="B497" s="651" t="s">
        <v>281</v>
      </c>
      <c r="C497" s="651" t="s">
        <v>460</v>
      </c>
      <c r="D497" s="651" t="s">
        <v>281</v>
      </c>
      <c r="E497" s="661">
        <v>10.1</v>
      </c>
      <c r="F497" s="661" t="s">
        <v>461</v>
      </c>
      <c r="G497" s="661">
        <v>1980</v>
      </c>
      <c r="H497" s="661">
        <v>10.3</v>
      </c>
      <c r="I497" s="661" t="s">
        <v>461</v>
      </c>
      <c r="J497" s="661">
        <v>1950</v>
      </c>
      <c r="K497" s="651" t="s">
        <v>462</v>
      </c>
      <c r="L497" s="661" t="s">
        <v>463</v>
      </c>
      <c r="M497" s="661" t="s">
        <v>464</v>
      </c>
      <c r="N497" s="661" t="s">
        <v>465</v>
      </c>
      <c r="O497" s="661" t="s">
        <v>466</v>
      </c>
      <c r="P497" s="661" t="s">
        <v>467</v>
      </c>
      <c r="Q497" s="651" t="s">
        <v>468</v>
      </c>
      <c r="R497" s="651" t="s">
        <v>495</v>
      </c>
    </row>
    <row r="498" s="651" customFormat="1" ht="9.5" spans="1:18">
      <c r="A498" s="651" t="str">
        <f t="shared" ref="A498:A529" si="20">B498&amp;C498</f>
        <v>ORD2直航美东拆柜</v>
      </c>
      <c r="B498" s="651" t="s">
        <v>269</v>
      </c>
      <c r="C498" s="651" t="s">
        <v>460</v>
      </c>
      <c r="D498" s="651" t="s">
        <v>269</v>
      </c>
      <c r="E498" s="661">
        <v>10.1</v>
      </c>
      <c r="F498" s="661" t="s">
        <v>461</v>
      </c>
      <c r="G498" s="661">
        <v>1980</v>
      </c>
      <c r="H498" s="661">
        <v>10.3</v>
      </c>
      <c r="I498" s="661" t="s">
        <v>461</v>
      </c>
      <c r="J498" s="661">
        <v>1950</v>
      </c>
      <c r="K498" s="651" t="s">
        <v>462</v>
      </c>
      <c r="L498" s="661" t="s">
        <v>463</v>
      </c>
      <c r="M498" s="661" t="s">
        <v>464</v>
      </c>
      <c r="N498" s="661" t="s">
        <v>465</v>
      </c>
      <c r="O498" s="661" t="s">
        <v>466</v>
      </c>
      <c r="P498" s="661" t="s">
        <v>467</v>
      </c>
      <c r="Q498" s="651" t="s">
        <v>468</v>
      </c>
      <c r="R498" s="651" t="s">
        <v>495</v>
      </c>
    </row>
    <row r="499" s="651" customFormat="1" ht="9.5" spans="1:18">
      <c r="A499" s="651" t="str">
        <f t="shared" si="20"/>
        <v>IGQ2直航美东拆柜</v>
      </c>
      <c r="B499" s="651" t="s">
        <v>282</v>
      </c>
      <c r="C499" s="651" t="s">
        <v>460</v>
      </c>
      <c r="D499" s="651" t="s">
        <v>282</v>
      </c>
      <c r="E499" s="661">
        <v>10.1</v>
      </c>
      <c r="F499" s="661" t="s">
        <v>461</v>
      </c>
      <c r="G499" s="661">
        <v>1980</v>
      </c>
      <c r="H499" s="661">
        <v>10.3</v>
      </c>
      <c r="I499" s="661" t="s">
        <v>461</v>
      </c>
      <c r="J499" s="661">
        <v>1950</v>
      </c>
      <c r="K499" s="651" t="s">
        <v>462</v>
      </c>
      <c r="L499" s="661" t="s">
        <v>463</v>
      </c>
      <c r="M499" s="661" t="s">
        <v>464</v>
      </c>
      <c r="N499" s="661" t="s">
        <v>465</v>
      </c>
      <c r="O499" s="661" t="s">
        <v>466</v>
      </c>
      <c r="P499" s="661" t="s">
        <v>467</v>
      </c>
      <c r="Q499" s="651" t="s">
        <v>468</v>
      </c>
      <c r="R499" s="651" t="s">
        <v>495</v>
      </c>
    </row>
    <row r="500" s="651" customFormat="1" ht="9.5" spans="1:18">
      <c r="A500" s="651" t="str">
        <f t="shared" si="20"/>
        <v>MDW8直航美东拆柜</v>
      </c>
      <c r="B500" s="651" t="s">
        <v>284</v>
      </c>
      <c r="C500" s="651" t="s">
        <v>460</v>
      </c>
      <c r="D500" s="651" t="s">
        <v>284</v>
      </c>
      <c r="E500" s="661">
        <v>10.2</v>
      </c>
      <c r="F500" s="661" t="s">
        <v>461</v>
      </c>
      <c r="G500" s="661">
        <v>2000</v>
      </c>
      <c r="H500" s="661">
        <v>10.4</v>
      </c>
      <c r="I500" s="661" t="s">
        <v>461</v>
      </c>
      <c r="J500" s="661">
        <v>1960</v>
      </c>
      <c r="K500" s="651" t="s">
        <v>462</v>
      </c>
      <c r="L500" s="661" t="s">
        <v>463</v>
      </c>
      <c r="M500" s="661" t="s">
        <v>464</v>
      </c>
      <c r="N500" s="661" t="s">
        <v>465</v>
      </c>
      <c r="O500" s="661" t="s">
        <v>466</v>
      </c>
      <c r="P500" s="661" t="s">
        <v>467</v>
      </c>
      <c r="Q500" s="651" t="s">
        <v>468</v>
      </c>
      <c r="R500" s="651" t="s">
        <v>495</v>
      </c>
    </row>
    <row r="501" s="651" customFormat="1" ht="9.5" spans="1:18">
      <c r="A501" s="651" t="str">
        <f t="shared" si="20"/>
        <v>MDW6直航美东拆柜</v>
      </c>
      <c r="B501" s="651" t="s">
        <v>280</v>
      </c>
      <c r="C501" s="651" t="s">
        <v>460</v>
      </c>
      <c r="D501" s="651" t="s">
        <v>280</v>
      </c>
      <c r="E501" s="661">
        <v>10.1</v>
      </c>
      <c r="F501" s="661" t="s">
        <v>461</v>
      </c>
      <c r="G501" s="661">
        <v>1980</v>
      </c>
      <c r="H501" s="661">
        <v>10.3</v>
      </c>
      <c r="I501" s="661" t="s">
        <v>461</v>
      </c>
      <c r="J501" s="661">
        <v>1950</v>
      </c>
      <c r="K501" s="651" t="s">
        <v>462</v>
      </c>
      <c r="L501" s="661" t="s">
        <v>463</v>
      </c>
      <c r="M501" s="661" t="s">
        <v>464</v>
      </c>
      <c r="N501" s="661" t="s">
        <v>465</v>
      </c>
      <c r="O501" s="661" t="s">
        <v>466</v>
      </c>
      <c r="P501" s="661" t="s">
        <v>467</v>
      </c>
      <c r="Q501" s="651" t="s">
        <v>468</v>
      </c>
      <c r="R501" s="651" t="s">
        <v>495</v>
      </c>
    </row>
    <row r="502" s="651" customFormat="1" ht="9.5" spans="1:18">
      <c r="A502" s="651" t="str">
        <f t="shared" si="20"/>
        <v>STL6直航美东拆柜</v>
      </c>
      <c r="B502" s="651" t="s">
        <v>517</v>
      </c>
      <c r="C502" s="651" t="s">
        <v>460</v>
      </c>
      <c r="D502" s="651" t="s">
        <v>517</v>
      </c>
      <c r="E502" s="661">
        <v>10.5</v>
      </c>
      <c r="F502" s="661" t="s">
        <v>461</v>
      </c>
      <c r="G502" s="661">
        <v>2060</v>
      </c>
      <c r="H502" s="661">
        <v>10.8</v>
      </c>
      <c r="I502" s="661" t="s">
        <v>461</v>
      </c>
      <c r="J502" s="661">
        <v>2020</v>
      </c>
      <c r="K502" s="651" t="s">
        <v>462</v>
      </c>
      <c r="L502" s="661" t="s">
        <v>463</v>
      </c>
      <c r="M502" s="661" t="s">
        <v>464</v>
      </c>
      <c r="N502" s="661" t="s">
        <v>465</v>
      </c>
      <c r="O502" s="661" t="s">
        <v>466</v>
      </c>
      <c r="P502" s="661" t="s">
        <v>467</v>
      </c>
      <c r="Q502" s="651" t="s">
        <v>468</v>
      </c>
      <c r="R502" s="651" t="s">
        <v>495</v>
      </c>
    </row>
    <row r="503" s="651" customFormat="1" ht="9.5" spans="1:18">
      <c r="A503" s="651" t="str">
        <f t="shared" si="20"/>
        <v>RFD4直航美东拆柜</v>
      </c>
      <c r="B503" s="651" t="s">
        <v>518</v>
      </c>
      <c r="C503" s="651" t="s">
        <v>460</v>
      </c>
      <c r="D503" s="651" t="s">
        <v>518</v>
      </c>
      <c r="E503" s="661">
        <v>9.9</v>
      </c>
      <c r="F503" s="661" t="s">
        <v>461</v>
      </c>
      <c r="G503" s="661">
        <v>1940</v>
      </c>
      <c r="H503" s="661">
        <v>10.1</v>
      </c>
      <c r="I503" s="661" t="s">
        <v>461</v>
      </c>
      <c r="J503" s="661">
        <v>1910</v>
      </c>
      <c r="K503" s="651" t="s">
        <v>462</v>
      </c>
      <c r="L503" s="661" t="s">
        <v>463</v>
      </c>
      <c r="M503" s="661" t="s">
        <v>464</v>
      </c>
      <c r="N503" s="661" t="s">
        <v>465</v>
      </c>
      <c r="O503" s="661" t="s">
        <v>466</v>
      </c>
      <c r="P503" s="661" t="s">
        <v>467</v>
      </c>
      <c r="Q503" s="651" t="s">
        <v>468</v>
      </c>
      <c r="R503" s="651" t="s">
        <v>495</v>
      </c>
    </row>
    <row r="504" s="651" customFormat="1" ht="9.5" spans="1:18">
      <c r="A504" s="651" t="str">
        <f t="shared" si="20"/>
        <v>RFD2直航美东拆柜</v>
      </c>
      <c r="B504" s="651" t="s">
        <v>283</v>
      </c>
      <c r="C504" s="651" t="s">
        <v>460</v>
      </c>
      <c r="D504" s="651" t="s">
        <v>283</v>
      </c>
      <c r="E504" s="661">
        <v>9.9</v>
      </c>
      <c r="F504" s="661" t="s">
        <v>461</v>
      </c>
      <c r="G504" s="661">
        <v>1940</v>
      </c>
      <c r="H504" s="661">
        <v>10.1</v>
      </c>
      <c r="I504" s="661" t="s">
        <v>461</v>
      </c>
      <c r="J504" s="661">
        <v>1910</v>
      </c>
      <c r="K504" s="651" t="s">
        <v>462</v>
      </c>
      <c r="L504" s="661" t="s">
        <v>463</v>
      </c>
      <c r="M504" s="661" t="s">
        <v>464</v>
      </c>
      <c r="N504" s="661" t="s">
        <v>465</v>
      </c>
      <c r="O504" s="661" t="s">
        <v>466</v>
      </c>
      <c r="P504" s="661" t="s">
        <v>467</v>
      </c>
      <c r="Q504" s="651" t="s">
        <v>468</v>
      </c>
      <c r="R504" s="651" t="s">
        <v>495</v>
      </c>
    </row>
    <row r="505" s="651" customFormat="1" ht="9.5" spans="1:18">
      <c r="A505" s="651" t="str">
        <f t="shared" si="20"/>
        <v>STL4直航美东拆柜</v>
      </c>
      <c r="B505" s="651" t="s">
        <v>288</v>
      </c>
      <c r="C505" s="651" t="s">
        <v>460</v>
      </c>
      <c r="D505" s="651" t="s">
        <v>288</v>
      </c>
      <c r="E505" s="661">
        <v>10.6</v>
      </c>
      <c r="F505" s="661" t="s">
        <v>461</v>
      </c>
      <c r="G505" s="661">
        <v>2070</v>
      </c>
      <c r="H505" s="661">
        <v>10.9</v>
      </c>
      <c r="I505" s="661" t="s">
        <v>461</v>
      </c>
      <c r="J505" s="661">
        <v>2030</v>
      </c>
      <c r="K505" s="651" t="s">
        <v>462</v>
      </c>
      <c r="L505" s="661" t="s">
        <v>463</v>
      </c>
      <c r="M505" s="661" t="s">
        <v>464</v>
      </c>
      <c r="N505" s="661" t="s">
        <v>465</v>
      </c>
      <c r="O505" s="661" t="s">
        <v>466</v>
      </c>
      <c r="P505" s="661" t="s">
        <v>467</v>
      </c>
      <c r="Q505" s="651" t="s">
        <v>468</v>
      </c>
      <c r="R505" s="651" t="s">
        <v>495</v>
      </c>
    </row>
    <row r="506" s="651" customFormat="1" ht="9.5" spans="1:18">
      <c r="A506" s="651" t="str">
        <f t="shared" si="20"/>
        <v>STL3直航美东拆柜</v>
      </c>
      <c r="B506" s="651" t="s">
        <v>305</v>
      </c>
      <c r="C506" s="651" t="s">
        <v>460</v>
      </c>
      <c r="D506" s="651" t="s">
        <v>305</v>
      </c>
      <c r="E506" s="661">
        <v>11.2</v>
      </c>
      <c r="F506" s="661" t="s">
        <v>461</v>
      </c>
      <c r="G506" s="661">
        <v>2190</v>
      </c>
      <c r="H506" s="661">
        <v>11.5</v>
      </c>
      <c r="I506" s="661" t="s">
        <v>461</v>
      </c>
      <c r="J506" s="661">
        <v>2140</v>
      </c>
      <c r="K506" s="651" t="s">
        <v>462</v>
      </c>
      <c r="L506" s="661" t="s">
        <v>463</v>
      </c>
      <c r="M506" s="661" t="s">
        <v>464</v>
      </c>
      <c r="N506" s="661" t="s">
        <v>465</v>
      </c>
      <c r="O506" s="661" t="s">
        <v>466</v>
      </c>
      <c r="P506" s="661" t="s">
        <v>467</v>
      </c>
      <c r="Q506" s="651" t="s">
        <v>468</v>
      </c>
      <c r="R506" s="651" t="s">
        <v>495</v>
      </c>
    </row>
    <row r="507" s="651" customFormat="1" ht="9.5" spans="1:18">
      <c r="A507" s="651" t="str">
        <f t="shared" si="20"/>
        <v>MCI3直航美东拆柜</v>
      </c>
      <c r="B507" s="651" t="s">
        <v>519</v>
      </c>
      <c r="C507" s="651" t="s">
        <v>460</v>
      </c>
      <c r="D507" s="651" t="s">
        <v>519</v>
      </c>
      <c r="E507" s="661">
        <v>11.4</v>
      </c>
      <c r="F507" s="661" t="s">
        <v>461</v>
      </c>
      <c r="G507" s="661">
        <v>2230</v>
      </c>
      <c r="H507" s="661">
        <v>11.7</v>
      </c>
      <c r="I507" s="661" t="s">
        <v>461</v>
      </c>
      <c r="J507" s="661">
        <v>2170</v>
      </c>
      <c r="K507" s="651" t="s">
        <v>462</v>
      </c>
      <c r="L507" s="661" t="s">
        <v>463</v>
      </c>
      <c r="M507" s="661" t="s">
        <v>464</v>
      </c>
      <c r="N507" s="661" t="s">
        <v>465</v>
      </c>
      <c r="O507" s="661" t="s">
        <v>466</v>
      </c>
      <c r="P507" s="661" t="s">
        <v>467</v>
      </c>
      <c r="Q507" s="651" t="s">
        <v>468</v>
      </c>
      <c r="R507" s="651" t="s">
        <v>495</v>
      </c>
    </row>
    <row r="508" s="651" customFormat="1" ht="9.5" spans="1:18">
      <c r="A508" s="651" t="str">
        <f t="shared" si="20"/>
        <v>IMO1直航美东拆柜</v>
      </c>
      <c r="B508" s="651" t="s">
        <v>310</v>
      </c>
      <c r="C508" s="651" t="s">
        <v>460</v>
      </c>
      <c r="D508" s="651" t="s">
        <v>310</v>
      </c>
      <c r="E508" s="661">
        <v>11.3</v>
      </c>
      <c r="F508" s="661" t="s">
        <v>461</v>
      </c>
      <c r="G508" s="661">
        <v>2210</v>
      </c>
      <c r="H508" s="661">
        <v>11.6</v>
      </c>
      <c r="I508" s="661" t="s">
        <v>461</v>
      </c>
      <c r="J508" s="661">
        <v>2150</v>
      </c>
      <c r="K508" s="651" t="s">
        <v>462</v>
      </c>
      <c r="L508" s="661" t="s">
        <v>463</v>
      </c>
      <c r="M508" s="661" t="s">
        <v>464</v>
      </c>
      <c r="N508" s="661" t="s">
        <v>465</v>
      </c>
      <c r="O508" s="661" t="s">
        <v>466</v>
      </c>
      <c r="P508" s="661" t="s">
        <v>467</v>
      </c>
      <c r="Q508" s="651" t="s">
        <v>468</v>
      </c>
      <c r="R508" s="651" t="s">
        <v>495</v>
      </c>
    </row>
    <row r="509" s="651" customFormat="1" ht="9.5" spans="1:18">
      <c r="A509" s="651" t="str">
        <f t="shared" si="20"/>
        <v>JVL1直航美东拆柜</v>
      </c>
      <c r="B509" s="651" t="s">
        <v>290</v>
      </c>
      <c r="C509" s="651" t="s">
        <v>460</v>
      </c>
      <c r="D509" s="651" t="s">
        <v>290</v>
      </c>
      <c r="E509" s="661">
        <v>10.1</v>
      </c>
      <c r="F509" s="661" t="s">
        <v>461</v>
      </c>
      <c r="G509" s="661">
        <v>1980</v>
      </c>
      <c r="H509" s="661">
        <v>10.3</v>
      </c>
      <c r="I509" s="661" t="s">
        <v>461</v>
      </c>
      <c r="J509" s="661">
        <v>1950</v>
      </c>
      <c r="K509" s="651" t="s">
        <v>462</v>
      </c>
      <c r="L509" s="661" t="s">
        <v>463</v>
      </c>
      <c r="M509" s="661" t="s">
        <v>464</v>
      </c>
      <c r="N509" s="661" t="s">
        <v>465</v>
      </c>
      <c r="O509" s="661" t="s">
        <v>466</v>
      </c>
      <c r="P509" s="661" t="s">
        <v>467</v>
      </c>
      <c r="Q509" s="651" t="s">
        <v>468</v>
      </c>
      <c r="R509" s="651" t="s">
        <v>495</v>
      </c>
    </row>
    <row r="510" s="651" customFormat="1" ht="9.5" spans="1:18">
      <c r="A510" s="651" t="str">
        <f t="shared" si="20"/>
        <v>CHA1直航美东拆柜</v>
      </c>
      <c r="B510" s="651" t="s">
        <v>520</v>
      </c>
      <c r="C510" s="651" t="s">
        <v>460</v>
      </c>
      <c r="D510" s="651" t="s">
        <v>520</v>
      </c>
      <c r="E510" s="661">
        <v>9.6</v>
      </c>
      <c r="F510" s="661" t="s">
        <v>461</v>
      </c>
      <c r="G510" s="661">
        <v>1880</v>
      </c>
      <c r="H510" s="661">
        <v>9.8</v>
      </c>
      <c r="I510" s="661" t="s">
        <v>461</v>
      </c>
      <c r="J510" s="661">
        <v>1860</v>
      </c>
      <c r="K510" s="651" t="s">
        <v>462</v>
      </c>
      <c r="L510" s="661" t="s">
        <v>463</v>
      </c>
      <c r="M510" s="661" t="s">
        <v>464</v>
      </c>
      <c r="N510" s="661" t="s">
        <v>465</v>
      </c>
      <c r="O510" s="661" t="s">
        <v>466</v>
      </c>
      <c r="P510" s="661" t="s">
        <v>467</v>
      </c>
      <c r="Q510" s="651" t="s">
        <v>468</v>
      </c>
      <c r="R510" s="651" t="s">
        <v>495</v>
      </c>
    </row>
    <row r="511" s="651" customFormat="1" ht="9.5" spans="1:18">
      <c r="A511" s="651" t="str">
        <f t="shared" si="20"/>
        <v>CHA2直航美东拆柜</v>
      </c>
      <c r="B511" s="651" t="s">
        <v>344</v>
      </c>
      <c r="C511" s="651" t="s">
        <v>460</v>
      </c>
      <c r="D511" s="651" t="s">
        <v>344</v>
      </c>
      <c r="E511" s="661">
        <v>9.6</v>
      </c>
      <c r="F511" s="661" t="s">
        <v>461</v>
      </c>
      <c r="G511" s="661">
        <v>1880</v>
      </c>
      <c r="H511" s="661">
        <v>9.8</v>
      </c>
      <c r="I511" s="661" t="s">
        <v>461</v>
      </c>
      <c r="J511" s="661">
        <v>1860</v>
      </c>
      <c r="K511" s="651" t="s">
        <v>462</v>
      </c>
      <c r="L511" s="661" t="s">
        <v>463</v>
      </c>
      <c r="M511" s="661" t="s">
        <v>464</v>
      </c>
      <c r="N511" s="661" t="s">
        <v>465</v>
      </c>
      <c r="O511" s="661" t="s">
        <v>466</v>
      </c>
      <c r="P511" s="661" t="s">
        <v>467</v>
      </c>
      <c r="Q511" s="651" t="s">
        <v>468</v>
      </c>
      <c r="R511" s="651" t="s">
        <v>495</v>
      </c>
    </row>
    <row r="512" s="651" customFormat="1" ht="9.5" spans="1:18">
      <c r="A512" s="651" t="str">
        <f t="shared" si="20"/>
        <v>BNA2直航美东拆柜</v>
      </c>
      <c r="B512" s="651" t="s">
        <v>353</v>
      </c>
      <c r="C512" s="651" t="s">
        <v>460</v>
      </c>
      <c r="D512" s="651" t="s">
        <v>353</v>
      </c>
      <c r="E512" s="661">
        <v>9.7</v>
      </c>
      <c r="F512" s="661" t="s">
        <v>461</v>
      </c>
      <c r="G512" s="661">
        <v>1900</v>
      </c>
      <c r="H512" s="661">
        <v>9.9</v>
      </c>
      <c r="I512" s="661" t="s">
        <v>461</v>
      </c>
      <c r="J512" s="661">
        <v>1880</v>
      </c>
      <c r="K512" s="651" t="s">
        <v>462</v>
      </c>
      <c r="L512" s="661" t="s">
        <v>463</v>
      </c>
      <c r="M512" s="661" t="s">
        <v>464</v>
      </c>
      <c r="N512" s="661" t="s">
        <v>465</v>
      </c>
      <c r="O512" s="661" t="s">
        <v>466</v>
      </c>
      <c r="P512" s="661" t="s">
        <v>467</v>
      </c>
      <c r="Q512" s="651" t="s">
        <v>468</v>
      </c>
      <c r="R512" s="651" t="s">
        <v>495</v>
      </c>
    </row>
    <row r="513" s="651" customFormat="1" ht="9.5" spans="1:18">
      <c r="A513" s="651" t="str">
        <f t="shared" si="20"/>
        <v>BNA6直航美东拆柜</v>
      </c>
      <c r="B513" s="651" t="s">
        <v>345</v>
      </c>
      <c r="C513" s="651" t="s">
        <v>460</v>
      </c>
      <c r="D513" s="651" t="s">
        <v>345</v>
      </c>
      <c r="E513" s="661">
        <v>9.8</v>
      </c>
      <c r="F513" s="661" t="s">
        <v>461</v>
      </c>
      <c r="G513" s="661">
        <v>1920</v>
      </c>
      <c r="H513" s="661">
        <v>10</v>
      </c>
      <c r="I513" s="661" t="s">
        <v>461</v>
      </c>
      <c r="J513" s="661">
        <v>1900</v>
      </c>
      <c r="K513" s="651" t="s">
        <v>462</v>
      </c>
      <c r="L513" s="661" t="s">
        <v>463</v>
      </c>
      <c r="M513" s="661" t="s">
        <v>464</v>
      </c>
      <c r="N513" s="661" t="s">
        <v>465</v>
      </c>
      <c r="O513" s="661" t="s">
        <v>466</v>
      </c>
      <c r="P513" s="661" t="s">
        <v>467</v>
      </c>
      <c r="Q513" s="651" t="s">
        <v>468</v>
      </c>
      <c r="R513" s="651" t="s">
        <v>495</v>
      </c>
    </row>
    <row r="514" s="651" customFormat="1" ht="9.5" spans="1:18">
      <c r="A514" s="651" t="str">
        <f t="shared" si="20"/>
        <v>MQY1直航美东拆柜</v>
      </c>
      <c r="B514" s="651" t="s">
        <v>521</v>
      </c>
      <c r="C514" s="651" t="s">
        <v>460</v>
      </c>
      <c r="D514" s="651" t="s">
        <v>521</v>
      </c>
      <c r="E514" s="661">
        <v>9.8</v>
      </c>
      <c r="F514" s="661" t="s">
        <v>461</v>
      </c>
      <c r="G514" s="661">
        <v>1920</v>
      </c>
      <c r="H514" s="661">
        <v>10</v>
      </c>
      <c r="I514" s="661" t="s">
        <v>461</v>
      </c>
      <c r="J514" s="661">
        <v>1900</v>
      </c>
      <c r="K514" s="651" t="s">
        <v>462</v>
      </c>
      <c r="L514" s="661" t="s">
        <v>463</v>
      </c>
      <c r="M514" s="661" t="s">
        <v>464</v>
      </c>
      <c r="N514" s="661" t="s">
        <v>465</v>
      </c>
      <c r="O514" s="661" t="s">
        <v>466</v>
      </c>
      <c r="P514" s="661" t="s">
        <v>467</v>
      </c>
      <c r="Q514" s="651" t="s">
        <v>468</v>
      </c>
      <c r="R514" s="651" t="s">
        <v>495</v>
      </c>
    </row>
    <row r="515" s="651" customFormat="1" ht="9.5" spans="1:18">
      <c r="A515" s="651" t="str">
        <f t="shared" si="20"/>
        <v>MEM1直航美东拆柜</v>
      </c>
      <c r="B515" s="651" t="s">
        <v>207</v>
      </c>
      <c r="C515" s="651" t="s">
        <v>460</v>
      </c>
      <c r="D515" s="651" t="s">
        <v>207</v>
      </c>
      <c r="E515" s="661">
        <v>10</v>
      </c>
      <c r="F515" s="661" t="s">
        <v>461</v>
      </c>
      <c r="G515" s="661">
        <v>1960</v>
      </c>
      <c r="H515" s="661">
        <v>10.2</v>
      </c>
      <c r="I515" s="661" t="s">
        <v>461</v>
      </c>
      <c r="J515" s="661">
        <v>1930</v>
      </c>
      <c r="K515" s="651" t="s">
        <v>462</v>
      </c>
      <c r="L515" s="661" t="s">
        <v>463</v>
      </c>
      <c r="M515" s="661" t="s">
        <v>464</v>
      </c>
      <c r="N515" s="661" t="s">
        <v>465</v>
      </c>
      <c r="O515" s="661" t="s">
        <v>466</v>
      </c>
      <c r="P515" s="661" t="s">
        <v>467</v>
      </c>
      <c r="Q515" s="651" t="s">
        <v>468</v>
      </c>
      <c r="R515" s="651" t="s">
        <v>495</v>
      </c>
    </row>
    <row r="516" s="651" customFormat="1" ht="9.5" spans="1:18">
      <c r="A516" s="651" t="str">
        <f t="shared" si="20"/>
        <v>IGA3直航美东拆柜</v>
      </c>
      <c r="B516" s="651" t="s">
        <v>326</v>
      </c>
      <c r="C516" s="651" t="s">
        <v>460</v>
      </c>
      <c r="D516" s="651" t="s">
        <v>326</v>
      </c>
      <c r="E516" s="661">
        <v>9.9</v>
      </c>
      <c r="F516" s="661" t="s">
        <v>461</v>
      </c>
      <c r="G516" s="661">
        <v>1940</v>
      </c>
      <c r="H516" s="661">
        <v>10.1</v>
      </c>
      <c r="I516" s="661" t="s">
        <v>461</v>
      </c>
      <c r="J516" s="661">
        <v>1910</v>
      </c>
      <c r="K516" s="651" t="s">
        <v>462</v>
      </c>
      <c r="L516" s="661" t="s">
        <v>463</v>
      </c>
      <c r="M516" s="661" t="s">
        <v>464</v>
      </c>
      <c r="N516" s="661" t="s">
        <v>465</v>
      </c>
      <c r="O516" s="661" t="s">
        <v>466</v>
      </c>
      <c r="P516" s="661" t="s">
        <v>467</v>
      </c>
      <c r="Q516" s="651" t="s">
        <v>468</v>
      </c>
      <c r="R516" s="651" t="s">
        <v>495</v>
      </c>
    </row>
    <row r="517" s="651" customFormat="1" ht="9.5" spans="1:18">
      <c r="A517" s="651" t="str">
        <f t="shared" si="20"/>
        <v>ATL8直航美东拆柜</v>
      </c>
      <c r="B517" s="651" t="s">
        <v>522</v>
      </c>
      <c r="C517" s="651" t="s">
        <v>460</v>
      </c>
      <c r="D517" s="651" t="s">
        <v>522</v>
      </c>
      <c r="E517" s="661">
        <v>9.7</v>
      </c>
      <c r="F517" s="661" t="s">
        <v>461</v>
      </c>
      <c r="G517" s="661">
        <v>1900</v>
      </c>
      <c r="H517" s="661">
        <v>9.9</v>
      </c>
      <c r="I517" s="661" t="s">
        <v>461</v>
      </c>
      <c r="J517" s="661">
        <v>1880</v>
      </c>
      <c r="K517" s="651" t="s">
        <v>462</v>
      </c>
      <c r="L517" s="661" t="s">
        <v>463</v>
      </c>
      <c r="M517" s="661" t="s">
        <v>464</v>
      </c>
      <c r="N517" s="661" t="s">
        <v>465</v>
      </c>
      <c r="O517" s="661" t="s">
        <v>466</v>
      </c>
      <c r="P517" s="661" t="s">
        <v>467</v>
      </c>
      <c r="Q517" s="651" t="s">
        <v>468</v>
      </c>
      <c r="R517" s="651" t="s">
        <v>495</v>
      </c>
    </row>
    <row r="518" s="651" customFormat="1" ht="9.5" spans="1:18">
      <c r="A518" s="651" t="str">
        <f t="shared" si="20"/>
        <v>RYY2直航美东拆柜</v>
      </c>
      <c r="B518" s="651" t="s">
        <v>332</v>
      </c>
      <c r="C518" s="651" t="s">
        <v>460</v>
      </c>
      <c r="D518" s="651" t="s">
        <v>332</v>
      </c>
      <c r="E518" s="661">
        <v>9.7</v>
      </c>
      <c r="F518" s="661" t="s">
        <v>461</v>
      </c>
      <c r="G518" s="661">
        <v>1900</v>
      </c>
      <c r="H518" s="661">
        <v>9.9</v>
      </c>
      <c r="I518" s="661" t="s">
        <v>461</v>
      </c>
      <c r="J518" s="661">
        <v>1880</v>
      </c>
      <c r="K518" s="651" t="s">
        <v>462</v>
      </c>
      <c r="L518" s="661" t="s">
        <v>463</v>
      </c>
      <c r="M518" s="661" t="s">
        <v>464</v>
      </c>
      <c r="N518" s="661" t="s">
        <v>465</v>
      </c>
      <c r="O518" s="661" t="s">
        <v>466</v>
      </c>
      <c r="P518" s="661" t="s">
        <v>467</v>
      </c>
      <c r="Q518" s="651" t="s">
        <v>468</v>
      </c>
      <c r="R518" s="651" t="s">
        <v>495</v>
      </c>
    </row>
    <row r="519" s="651" customFormat="1" ht="9.5" spans="1:18">
      <c r="A519" s="651" t="str">
        <f t="shared" si="20"/>
        <v>XHH3直航美东拆柜</v>
      </c>
      <c r="B519" s="651" t="s">
        <v>523</v>
      </c>
      <c r="C519" s="651" t="s">
        <v>460</v>
      </c>
      <c r="D519" s="651" t="s">
        <v>523</v>
      </c>
      <c r="E519" s="661">
        <v>9.9</v>
      </c>
      <c r="F519" s="661" t="s">
        <v>461</v>
      </c>
      <c r="G519" s="661">
        <v>1940</v>
      </c>
      <c r="H519" s="661">
        <v>10.1</v>
      </c>
      <c r="I519" s="661" t="s">
        <v>461</v>
      </c>
      <c r="J519" s="661">
        <v>1910</v>
      </c>
      <c r="K519" s="651" t="s">
        <v>462</v>
      </c>
      <c r="L519" s="661" t="s">
        <v>463</v>
      </c>
      <c r="M519" s="661" t="s">
        <v>464</v>
      </c>
      <c r="N519" s="661" t="s">
        <v>465</v>
      </c>
      <c r="O519" s="661" t="s">
        <v>466</v>
      </c>
      <c r="P519" s="661" t="s">
        <v>467</v>
      </c>
      <c r="Q519" s="651" t="s">
        <v>468</v>
      </c>
      <c r="R519" s="651" t="s">
        <v>495</v>
      </c>
    </row>
    <row r="520" s="651" customFormat="1" ht="9.5" spans="1:18">
      <c r="A520" s="651" t="str">
        <f t="shared" si="20"/>
        <v>MGE3直航美东拆柜</v>
      </c>
      <c r="B520" s="651" t="s">
        <v>321</v>
      </c>
      <c r="C520" s="651" t="s">
        <v>460</v>
      </c>
      <c r="D520" s="651" t="s">
        <v>321</v>
      </c>
      <c r="E520" s="661">
        <v>9.7</v>
      </c>
      <c r="F520" s="661" t="s">
        <v>461</v>
      </c>
      <c r="G520" s="661">
        <v>1900</v>
      </c>
      <c r="H520" s="661">
        <v>9.9</v>
      </c>
      <c r="I520" s="661" t="s">
        <v>461</v>
      </c>
      <c r="J520" s="661">
        <v>1880</v>
      </c>
      <c r="K520" s="651" t="s">
        <v>462</v>
      </c>
      <c r="L520" s="661" t="s">
        <v>463</v>
      </c>
      <c r="M520" s="661" t="s">
        <v>464</v>
      </c>
      <c r="N520" s="661" t="s">
        <v>465</v>
      </c>
      <c r="O520" s="661" t="s">
        <v>466</v>
      </c>
      <c r="P520" s="661" t="s">
        <v>467</v>
      </c>
      <c r="Q520" s="651" t="s">
        <v>468</v>
      </c>
      <c r="R520" s="651" t="s">
        <v>495</v>
      </c>
    </row>
    <row r="521" s="651" customFormat="1" ht="9.5" spans="1:18">
      <c r="A521" s="651" t="str">
        <f t="shared" si="20"/>
        <v>MGE1直航美东拆柜</v>
      </c>
      <c r="B521" s="651" t="s">
        <v>325</v>
      </c>
      <c r="C521" s="651" t="s">
        <v>460</v>
      </c>
      <c r="D521" s="651" t="s">
        <v>325</v>
      </c>
      <c r="E521" s="661">
        <v>10</v>
      </c>
      <c r="F521" s="661" t="s">
        <v>461</v>
      </c>
      <c r="G521" s="661">
        <v>1960</v>
      </c>
      <c r="H521" s="661">
        <v>10.2</v>
      </c>
      <c r="I521" s="661" t="s">
        <v>461</v>
      </c>
      <c r="J521" s="661">
        <v>1930</v>
      </c>
      <c r="K521" s="651" t="s">
        <v>462</v>
      </c>
      <c r="L521" s="661" t="s">
        <v>463</v>
      </c>
      <c r="M521" s="661" t="s">
        <v>464</v>
      </c>
      <c r="N521" s="661" t="s">
        <v>465</v>
      </c>
      <c r="O521" s="661" t="s">
        <v>466</v>
      </c>
      <c r="P521" s="661" t="s">
        <v>467</v>
      </c>
      <c r="Q521" s="651" t="s">
        <v>468</v>
      </c>
      <c r="R521" s="651" t="s">
        <v>495</v>
      </c>
    </row>
    <row r="522" s="651" customFormat="1" ht="9.5" spans="1:18">
      <c r="A522" s="651" t="str">
        <f t="shared" si="20"/>
        <v>DET1直航美东拆柜</v>
      </c>
      <c r="B522" s="651" t="s">
        <v>295</v>
      </c>
      <c r="C522" s="651" t="s">
        <v>460</v>
      </c>
      <c r="D522" s="651" t="s">
        <v>295</v>
      </c>
      <c r="E522" s="661">
        <v>9.4</v>
      </c>
      <c r="F522" s="661" t="s">
        <v>461</v>
      </c>
      <c r="G522" s="661">
        <v>1840</v>
      </c>
      <c r="H522" s="661">
        <v>9.7</v>
      </c>
      <c r="I522" s="661" t="s">
        <v>461</v>
      </c>
      <c r="J522" s="661">
        <v>1840</v>
      </c>
      <c r="K522" s="651" t="s">
        <v>462</v>
      </c>
      <c r="L522" s="661" t="s">
        <v>463</v>
      </c>
      <c r="M522" s="661" t="s">
        <v>464</v>
      </c>
      <c r="N522" s="661" t="s">
        <v>465</v>
      </c>
      <c r="O522" s="661" t="s">
        <v>466</v>
      </c>
      <c r="P522" s="661" t="s">
        <v>467</v>
      </c>
      <c r="Q522" s="651" t="s">
        <v>468</v>
      </c>
      <c r="R522" s="651" t="s">
        <v>495</v>
      </c>
    </row>
    <row r="523" s="651" customFormat="1" ht="9.5" spans="1:18">
      <c r="A523" s="651" t="str">
        <f t="shared" si="20"/>
        <v>DET2直航美东拆柜</v>
      </c>
      <c r="B523" s="651" t="s">
        <v>297</v>
      </c>
      <c r="C523" s="651" t="s">
        <v>460</v>
      </c>
      <c r="D523" s="651" t="s">
        <v>297</v>
      </c>
      <c r="E523" s="661">
        <v>9.4</v>
      </c>
      <c r="F523" s="661" t="s">
        <v>461</v>
      </c>
      <c r="G523" s="661">
        <v>1840</v>
      </c>
      <c r="H523" s="661">
        <v>9.7</v>
      </c>
      <c r="I523" s="661" t="s">
        <v>461</v>
      </c>
      <c r="J523" s="661">
        <v>1840</v>
      </c>
      <c r="K523" s="651" t="s">
        <v>462</v>
      </c>
      <c r="L523" s="661" t="s">
        <v>463</v>
      </c>
      <c r="M523" s="661" t="s">
        <v>464</v>
      </c>
      <c r="N523" s="661" t="s">
        <v>465</v>
      </c>
      <c r="O523" s="661" t="s">
        <v>466</v>
      </c>
      <c r="P523" s="661" t="s">
        <v>467</v>
      </c>
      <c r="Q523" s="651" t="s">
        <v>468</v>
      </c>
      <c r="R523" s="651" t="s">
        <v>495</v>
      </c>
    </row>
    <row r="524" s="651" customFormat="1" ht="9.5" spans="1:18">
      <c r="A524" s="651" t="str">
        <f t="shared" si="20"/>
        <v>IMI1直航美东拆柜</v>
      </c>
      <c r="B524" s="651" t="s">
        <v>524</v>
      </c>
      <c r="C524" s="651" t="s">
        <v>460</v>
      </c>
      <c r="D524" s="651" t="s">
        <v>524</v>
      </c>
      <c r="E524" s="661">
        <v>9.7</v>
      </c>
      <c r="F524" s="661" t="s">
        <v>461</v>
      </c>
      <c r="G524" s="661">
        <v>1900</v>
      </c>
      <c r="H524" s="661">
        <v>9.9</v>
      </c>
      <c r="I524" s="661" t="s">
        <v>461</v>
      </c>
      <c r="J524" s="661">
        <v>1880</v>
      </c>
      <c r="K524" s="651" t="s">
        <v>462</v>
      </c>
      <c r="L524" s="661" t="s">
        <v>463</v>
      </c>
      <c r="M524" s="661" t="s">
        <v>464</v>
      </c>
      <c r="N524" s="661" t="s">
        <v>465</v>
      </c>
      <c r="O524" s="661" t="s">
        <v>466</v>
      </c>
      <c r="P524" s="661" t="s">
        <v>467</v>
      </c>
      <c r="Q524" s="651" t="s">
        <v>468</v>
      </c>
      <c r="R524" s="651" t="s">
        <v>495</v>
      </c>
    </row>
    <row r="525" s="651" customFormat="1" ht="9.5" spans="1:18">
      <c r="A525" s="651" t="str">
        <f t="shared" si="20"/>
        <v>DTW3直航美东拆柜</v>
      </c>
      <c r="B525" s="651" t="s">
        <v>525</v>
      </c>
      <c r="C525" s="651" t="s">
        <v>460</v>
      </c>
      <c r="D525" s="651" t="s">
        <v>525</v>
      </c>
      <c r="E525" s="661">
        <v>9.4</v>
      </c>
      <c r="F525" s="661" t="s">
        <v>461</v>
      </c>
      <c r="G525" s="661">
        <v>1840</v>
      </c>
      <c r="H525" s="661">
        <v>9.7</v>
      </c>
      <c r="I525" s="661" t="s">
        <v>461</v>
      </c>
      <c r="J525" s="661">
        <v>1840</v>
      </c>
      <c r="K525" s="651" t="s">
        <v>462</v>
      </c>
      <c r="L525" s="661" t="s">
        <v>463</v>
      </c>
      <c r="M525" s="661" t="s">
        <v>464</v>
      </c>
      <c r="N525" s="661" t="s">
        <v>465</v>
      </c>
      <c r="O525" s="661" t="s">
        <v>466</v>
      </c>
      <c r="P525" s="661" t="s">
        <v>467</v>
      </c>
      <c r="Q525" s="651" t="s">
        <v>468</v>
      </c>
      <c r="R525" s="651" t="s">
        <v>495</v>
      </c>
    </row>
    <row r="526" s="651" customFormat="1" ht="9.5" spans="1:18">
      <c r="A526" s="651" t="str">
        <f t="shared" si="20"/>
        <v>HSV1直航美东拆柜</v>
      </c>
      <c r="B526" s="651" t="s">
        <v>351</v>
      </c>
      <c r="C526" s="651" t="s">
        <v>460</v>
      </c>
      <c r="D526" s="651" t="s">
        <v>351</v>
      </c>
      <c r="E526" s="661">
        <v>10</v>
      </c>
      <c r="F526" s="661" t="s">
        <v>461</v>
      </c>
      <c r="G526" s="661">
        <v>1960</v>
      </c>
      <c r="H526" s="661">
        <v>10.2</v>
      </c>
      <c r="I526" s="661" t="s">
        <v>461</v>
      </c>
      <c r="J526" s="661">
        <v>1930</v>
      </c>
      <c r="K526" s="651" t="s">
        <v>462</v>
      </c>
      <c r="L526" s="661" t="s">
        <v>463</v>
      </c>
      <c r="M526" s="661" t="s">
        <v>464</v>
      </c>
      <c r="N526" s="661" t="s">
        <v>465</v>
      </c>
      <c r="O526" s="661" t="s">
        <v>466</v>
      </c>
      <c r="P526" s="661" t="s">
        <v>467</v>
      </c>
      <c r="Q526" s="651" t="s">
        <v>468</v>
      </c>
      <c r="R526" s="651" t="s">
        <v>495</v>
      </c>
    </row>
    <row r="527" s="651" customFormat="1" ht="9.5" spans="1:18">
      <c r="A527" s="651" t="str">
        <f t="shared" ref="A527:A569" si="21">B527&amp;C527</f>
        <v>HSV2直航美东拆柜</v>
      </c>
      <c r="B527" s="651" t="s">
        <v>352</v>
      </c>
      <c r="C527" s="651" t="s">
        <v>460</v>
      </c>
      <c r="D527" s="651" t="s">
        <v>352</v>
      </c>
      <c r="E527" s="661">
        <v>10</v>
      </c>
      <c r="F527" s="661" t="s">
        <v>461</v>
      </c>
      <c r="G527" s="661">
        <v>1960</v>
      </c>
      <c r="H527" s="661">
        <v>10.2</v>
      </c>
      <c r="I527" s="661" t="s">
        <v>461</v>
      </c>
      <c r="J527" s="661">
        <v>1930</v>
      </c>
      <c r="K527" s="651" t="s">
        <v>462</v>
      </c>
      <c r="L527" s="661" t="s">
        <v>463</v>
      </c>
      <c r="M527" s="661" t="s">
        <v>464</v>
      </c>
      <c r="N527" s="661" t="s">
        <v>465</v>
      </c>
      <c r="O527" s="661" t="s">
        <v>466</v>
      </c>
      <c r="P527" s="661" t="s">
        <v>467</v>
      </c>
      <c r="Q527" s="651" t="s">
        <v>468</v>
      </c>
      <c r="R527" s="651" t="s">
        <v>495</v>
      </c>
    </row>
    <row r="528" s="651" customFormat="1" ht="9.5" spans="1:18">
      <c r="A528" s="651" t="str">
        <f t="shared" si="21"/>
        <v>ICT2直航美东拆柜</v>
      </c>
      <c r="B528" s="651" t="s">
        <v>379</v>
      </c>
      <c r="C528" s="651" t="s">
        <v>460</v>
      </c>
      <c r="D528" s="651" t="s">
        <v>379</v>
      </c>
      <c r="E528" s="661">
        <v>11.6</v>
      </c>
      <c r="F528" s="661" t="s">
        <v>461</v>
      </c>
      <c r="G528" s="661">
        <v>2270</v>
      </c>
      <c r="H528" s="661">
        <v>11.9</v>
      </c>
      <c r="I528" s="661" t="s">
        <v>461</v>
      </c>
      <c r="J528" s="661">
        <v>2210</v>
      </c>
      <c r="K528" s="651" t="s">
        <v>462</v>
      </c>
      <c r="L528" s="661" t="s">
        <v>463</v>
      </c>
      <c r="M528" s="661" t="s">
        <v>464</v>
      </c>
      <c r="N528" s="661" t="s">
        <v>465</v>
      </c>
      <c r="O528" s="661" t="s">
        <v>466</v>
      </c>
      <c r="P528" s="661" t="s">
        <v>467</v>
      </c>
      <c r="Q528" s="651" t="s">
        <v>468</v>
      </c>
      <c r="R528" s="651" t="s">
        <v>495</v>
      </c>
    </row>
    <row r="529" s="651" customFormat="1" ht="9.5" spans="1:18">
      <c r="A529" s="651" t="str">
        <f t="shared" si="21"/>
        <v>FOE1直航美东拆柜</v>
      </c>
      <c r="B529" s="651" t="s">
        <v>301</v>
      </c>
      <c r="C529" s="651" t="s">
        <v>460</v>
      </c>
      <c r="D529" s="651" t="s">
        <v>301</v>
      </c>
      <c r="E529" s="661">
        <v>11.2</v>
      </c>
      <c r="F529" s="661" t="s">
        <v>461</v>
      </c>
      <c r="G529" s="661">
        <v>2190</v>
      </c>
      <c r="H529" s="661">
        <v>11.5</v>
      </c>
      <c r="I529" s="661" t="s">
        <v>461</v>
      </c>
      <c r="J529" s="661">
        <v>2140</v>
      </c>
      <c r="K529" s="651" t="s">
        <v>462</v>
      </c>
      <c r="L529" s="661" t="s">
        <v>463</v>
      </c>
      <c r="M529" s="661" t="s">
        <v>464</v>
      </c>
      <c r="N529" s="661" t="s">
        <v>465</v>
      </c>
      <c r="O529" s="661" t="s">
        <v>466</v>
      </c>
      <c r="P529" s="661" t="s">
        <v>467</v>
      </c>
      <c r="Q529" s="651" t="s">
        <v>468</v>
      </c>
      <c r="R529" s="651" t="s">
        <v>495</v>
      </c>
    </row>
    <row r="530" s="651" customFormat="1" ht="9.5" spans="1:18">
      <c r="A530" s="651" t="str">
        <f t="shared" si="21"/>
        <v>IMS1直航美东拆柜</v>
      </c>
      <c r="B530" s="651" t="s">
        <v>355</v>
      </c>
      <c r="C530" s="651" t="s">
        <v>460</v>
      </c>
      <c r="D530" s="651" t="s">
        <v>355</v>
      </c>
      <c r="E530" s="661">
        <v>10</v>
      </c>
      <c r="F530" s="661" t="s">
        <v>461</v>
      </c>
      <c r="G530" s="661">
        <v>1960</v>
      </c>
      <c r="H530" s="661">
        <v>10.2</v>
      </c>
      <c r="I530" s="661" t="s">
        <v>461</v>
      </c>
      <c r="J530" s="661">
        <v>1930</v>
      </c>
      <c r="K530" s="651" t="s">
        <v>462</v>
      </c>
      <c r="L530" s="661" t="s">
        <v>463</v>
      </c>
      <c r="M530" s="661" t="s">
        <v>464</v>
      </c>
      <c r="N530" s="661" t="s">
        <v>465</v>
      </c>
      <c r="O530" s="661" t="s">
        <v>466</v>
      </c>
      <c r="P530" s="661" t="s">
        <v>467</v>
      </c>
      <c r="Q530" s="651" t="s">
        <v>468</v>
      </c>
      <c r="R530" s="651" t="s">
        <v>495</v>
      </c>
    </row>
    <row r="531" s="651" customFormat="1" ht="9.5" spans="1:18">
      <c r="A531" s="651" t="str">
        <f t="shared" si="21"/>
        <v>MEM2直航美东拆柜</v>
      </c>
      <c r="B531" s="651" t="s">
        <v>526</v>
      </c>
      <c r="C531" s="651" t="s">
        <v>460</v>
      </c>
      <c r="D531" s="651" t="s">
        <v>526</v>
      </c>
      <c r="E531" s="661">
        <v>10</v>
      </c>
      <c r="F531" s="661" t="s">
        <v>461</v>
      </c>
      <c r="G531" s="661">
        <v>1960</v>
      </c>
      <c r="H531" s="661">
        <v>10.2</v>
      </c>
      <c r="I531" s="661" t="s">
        <v>461</v>
      </c>
      <c r="J531" s="661">
        <v>1930</v>
      </c>
      <c r="K531" s="651" t="s">
        <v>462</v>
      </c>
      <c r="L531" s="661" t="s">
        <v>463</v>
      </c>
      <c r="M531" s="661" t="s">
        <v>464</v>
      </c>
      <c r="N531" s="661" t="s">
        <v>465</v>
      </c>
      <c r="O531" s="661" t="s">
        <v>466</v>
      </c>
      <c r="P531" s="661" t="s">
        <v>467</v>
      </c>
      <c r="Q531" s="651" t="s">
        <v>468</v>
      </c>
      <c r="R531" s="651" t="s">
        <v>495</v>
      </c>
    </row>
    <row r="532" s="651" customFormat="1" ht="9.5" spans="1:18">
      <c r="A532" s="651" t="str">
        <f t="shared" si="21"/>
        <v>MEM8直航美东拆柜</v>
      </c>
      <c r="B532" s="651" t="s">
        <v>527</v>
      </c>
      <c r="C532" s="651" t="s">
        <v>460</v>
      </c>
      <c r="D532" s="651" t="s">
        <v>527</v>
      </c>
      <c r="E532" s="661">
        <v>10</v>
      </c>
      <c r="F532" s="661" t="s">
        <v>461</v>
      </c>
      <c r="G532" s="661">
        <v>1960</v>
      </c>
      <c r="H532" s="661">
        <v>10.2</v>
      </c>
      <c r="I532" s="661" t="s">
        <v>461</v>
      </c>
      <c r="J532" s="661">
        <v>1930</v>
      </c>
      <c r="K532" s="651" t="s">
        <v>462</v>
      </c>
      <c r="L532" s="661" t="s">
        <v>463</v>
      </c>
      <c r="M532" s="661" t="s">
        <v>464</v>
      </c>
      <c r="N532" s="661" t="s">
        <v>465</v>
      </c>
      <c r="O532" s="661" t="s">
        <v>466</v>
      </c>
      <c r="P532" s="661" t="s">
        <v>467</v>
      </c>
      <c r="Q532" s="651" t="s">
        <v>468</v>
      </c>
      <c r="R532" s="651" t="s">
        <v>495</v>
      </c>
    </row>
    <row r="533" s="651" customFormat="1" ht="9.5" spans="1:18">
      <c r="A533" s="651" t="str">
        <f t="shared" si="21"/>
        <v>JAX2直航美东拆柜</v>
      </c>
      <c r="B533" s="651" t="s">
        <v>528</v>
      </c>
      <c r="C533" s="651" t="s">
        <v>460</v>
      </c>
      <c r="D533" s="651" t="s">
        <v>528</v>
      </c>
      <c r="E533" s="661">
        <v>10.7</v>
      </c>
      <c r="F533" s="661" t="s">
        <v>461</v>
      </c>
      <c r="G533" s="661">
        <v>2090</v>
      </c>
      <c r="H533" s="661">
        <v>11</v>
      </c>
      <c r="I533" s="661" t="s">
        <v>461</v>
      </c>
      <c r="J533" s="661">
        <v>2050</v>
      </c>
      <c r="K533" s="651" t="s">
        <v>462</v>
      </c>
      <c r="L533" s="661" t="s">
        <v>463</v>
      </c>
      <c r="M533" s="661" t="s">
        <v>464</v>
      </c>
      <c r="N533" s="661" t="s">
        <v>465</v>
      </c>
      <c r="O533" s="661" t="s">
        <v>466</v>
      </c>
      <c r="P533" s="661" t="s">
        <v>467</v>
      </c>
      <c r="Q533" s="651" t="s">
        <v>468</v>
      </c>
      <c r="R533" s="651" t="s">
        <v>495</v>
      </c>
    </row>
    <row r="534" s="651" customFormat="1" ht="9.5" spans="1:18">
      <c r="A534" s="651" t="str">
        <f t="shared" si="21"/>
        <v>TPA1直航美东拆柜</v>
      </c>
      <c r="B534" s="651" t="s">
        <v>529</v>
      </c>
      <c r="C534" s="651" t="s">
        <v>460</v>
      </c>
      <c r="D534" s="651" t="s">
        <v>529</v>
      </c>
      <c r="E534" s="661">
        <v>10.7</v>
      </c>
      <c r="F534" s="661" t="s">
        <v>461</v>
      </c>
      <c r="G534" s="661">
        <v>2090</v>
      </c>
      <c r="H534" s="661">
        <v>11</v>
      </c>
      <c r="I534" s="661" t="s">
        <v>461</v>
      </c>
      <c r="J534" s="661">
        <v>2050</v>
      </c>
      <c r="K534" s="651" t="s">
        <v>462</v>
      </c>
      <c r="L534" s="661" t="s">
        <v>463</v>
      </c>
      <c r="M534" s="661" t="s">
        <v>464</v>
      </c>
      <c r="N534" s="661" t="s">
        <v>465</v>
      </c>
      <c r="O534" s="661" t="s">
        <v>466</v>
      </c>
      <c r="P534" s="661" t="s">
        <v>467</v>
      </c>
      <c r="Q534" s="651" t="s">
        <v>468</v>
      </c>
      <c r="R534" s="651" t="s">
        <v>495</v>
      </c>
    </row>
    <row r="535" s="651" customFormat="1" ht="9.5" spans="1:18">
      <c r="A535" s="651" t="str">
        <f t="shared" si="21"/>
        <v>TPA2直航美东拆柜</v>
      </c>
      <c r="B535" s="651" t="s">
        <v>341</v>
      </c>
      <c r="C535" s="651" t="s">
        <v>460</v>
      </c>
      <c r="D535" s="651" t="s">
        <v>341</v>
      </c>
      <c r="E535" s="661">
        <v>10.7</v>
      </c>
      <c r="F535" s="661" t="s">
        <v>461</v>
      </c>
      <c r="G535" s="661">
        <v>2090</v>
      </c>
      <c r="H535" s="661">
        <v>11</v>
      </c>
      <c r="I535" s="661" t="s">
        <v>461</v>
      </c>
      <c r="J535" s="661">
        <v>2050</v>
      </c>
      <c r="K535" s="651" t="s">
        <v>462</v>
      </c>
      <c r="L535" s="661" t="s">
        <v>463</v>
      </c>
      <c r="M535" s="661" t="s">
        <v>464</v>
      </c>
      <c r="N535" s="661" t="s">
        <v>465</v>
      </c>
      <c r="O535" s="661" t="s">
        <v>466</v>
      </c>
      <c r="P535" s="661" t="s">
        <v>467</v>
      </c>
      <c r="Q535" s="651" t="s">
        <v>468</v>
      </c>
      <c r="R535" s="651" t="s">
        <v>495</v>
      </c>
    </row>
    <row r="536" s="651" customFormat="1" ht="9.5" spans="1:18">
      <c r="A536" s="651" t="str">
        <f t="shared" si="21"/>
        <v>MCO2直航美东拆柜</v>
      </c>
      <c r="B536" s="651" t="s">
        <v>339</v>
      </c>
      <c r="C536" s="651" t="s">
        <v>460</v>
      </c>
      <c r="D536" s="651" t="s">
        <v>339</v>
      </c>
      <c r="E536" s="661">
        <v>10.7</v>
      </c>
      <c r="F536" s="661" t="s">
        <v>461</v>
      </c>
      <c r="G536" s="661">
        <v>2090</v>
      </c>
      <c r="H536" s="661">
        <v>11</v>
      </c>
      <c r="I536" s="661" t="s">
        <v>461</v>
      </c>
      <c r="J536" s="661">
        <v>2050</v>
      </c>
      <c r="K536" s="651" t="s">
        <v>462</v>
      </c>
      <c r="L536" s="661" t="s">
        <v>463</v>
      </c>
      <c r="M536" s="661" t="s">
        <v>464</v>
      </c>
      <c r="N536" s="661" t="s">
        <v>465</v>
      </c>
      <c r="O536" s="661" t="s">
        <v>466</v>
      </c>
      <c r="P536" s="661" t="s">
        <v>467</v>
      </c>
      <c r="Q536" s="651" t="s">
        <v>468</v>
      </c>
      <c r="R536" s="651" t="s">
        <v>495</v>
      </c>
    </row>
    <row r="537" s="651" customFormat="1" ht="9.5" spans="1:18">
      <c r="A537" s="651" t="str">
        <f t="shared" si="21"/>
        <v>TPA3直航美东拆柜</v>
      </c>
      <c r="B537" s="651" t="s">
        <v>340</v>
      </c>
      <c r="C537" s="651" t="s">
        <v>460</v>
      </c>
      <c r="D537" s="651" t="s">
        <v>340</v>
      </c>
      <c r="E537" s="661">
        <v>10.7</v>
      </c>
      <c r="F537" s="661" t="s">
        <v>461</v>
      </c>
      <c r="G537" s="661">
        <v>2090</v>
      </c>
      <c r="H537" s="661">
        <v>11</v>
      </c>
      <c r="I537" s="661" t="s">
        <v>461</v>
      </c>
      <c r="J537" s="661">
        <v>2050</v>
      </c>
      <c r="K537" s="651" t="s">
        <v>462</v>
      </c>
      <c r="L537" s="661" t="s">
        <v>463</v>
      </c>
      <c r="M537" s="661" t="s">
        <v>464</v>
      </c>
      <c r="N537" s="661" t="s">
        <v>465</v>
      </c>
      <c r="O537" s="661" t="s">
        <v>466</v>
      </c>
      <c r="P537" s="661" t="s">
        <v>467</v>
      </c>
      <c r="Q537" s="651" t="s">
        <v>468</v>
      </c>
      <c r="R537" s="651" t="s">
        <v>495</v>
      </c>
    </row>
    <row r="538" s="651" customFormat="1" ht="9.5" spans="1:18">
      <c r="A538" s="651" t="str">
        <f t="shared" si="21"/>
        <v>TPA6直航美东拆柜</v>
      </c>
      <c r="B538" s="651" t="s">
        <v>336</v>
      </c>
      <c r="C538" s="651" t="s">
        <v>460</v>
      </c>
      <c r="D538" s="651" t="s">
        <v>336</v>
      </c>
      <c r="E538" s="661">
        <v>10.7</v>
      </c>
      <c r="F538" s="661" t="s">
        <v>461</v>
      </c>
      <c r="G538" s="661">
        <v>2090</v>
      </c>
      <c r="H538" s="661">
        <v>11</v>
      </c>
      <c r="I538" s="661" t="s">
        <v>461</v>
      </c>
      <c r="J538" s="661">
        <v>2050</v>
      </c>
      <c r="K538" s="651" t="s">
        <v>462</v>
      </c>
      <c r="L538" s="661" t="s">
        <v>463</v>
      </c>
      <c r="M538" s="661" t="s">
        <v>464</v>
      </c>
      <c r="N538" s="661" t="s">
        <v>465</v>
      </c>
      <c r="O538" s="661" t="s">
        <v>466</v>
      </c>
      <c r="P538" s="661" t="s">
        <v>467</v>
      </c>
      <c r="Q538" s="651" t="s">
        <v>468</v>
      </c>
      <c r="R538" s="651" t="s">
        <v>495</v>
      </c>
    </row>
    <row r="539" s="651" customFormat="1" ht="9.5" spans="1:18">
      <c r="A539" s="651" t="str">
        <f t="shared" si="21"/>
        <v>MCO1直航美东拆柜</v>
      </c>
      <c r="B539" s="651" t="s">
        <v>343</v>
      </c>
      <c r="C539" s="651" t="s">
        <v>460</v>
      </c>
      <c r="D539" s="651" t="s">
        <v>343</v>
      </c>
      <c r="E539" s="661">
        <v>10.7</v>
      </c>
      <c r="F539" s="661" t="s">
        <v>461</v>
      </c>
      <c r="G539" s="661">
        <v>2090</v>
      </c>
      <c r="H539" s="661">
        <v>11</v>
      </c>
      <c r="I539" s="661" t="s">
        <v>461</v>
      </c>
      <c r="J539" s="661">
        <v>2050</v>
      </c>
      <c r="K539" s="651" t="s">
        <v>462</v>
      </c>
      <c r="L539" s="661" t="s">
        <v>463</v>
      </c>
      <c r="M539" s="661" t="s">
        <v>464</v>
      </c>
      <c r="N539" s="661" t="s">
        <v>465</v>
      </c>
      <c r="O539" s="661" t="s">
        <v>466</v>
      </c>
      <c r="P539" s="661" t="s">
        <v>467</v>
      </c>
      <c r="Q539" s="651" t="s">
        <v>468</v>
      </c>
      <c r="R539" s="651" t="s">
        <v>495</v>
      </c>
    </row>
    <row r="540" s="651" customFormat="1" ht="9.5" spans="1:18">
      <c r="A540" s="651" t="str">
        <f t="shared" si="21"/>
        <v>JAX3直航美东拆柜</v>
      </c>
      <c r="B540" s="651" t="s">
        <v>311</v>
      </c>
      <c r="C540" s="651" t="s">
        <v>460</v>
      </c>
      <c r="D540" s="651" t="s">
        <v>311</v>
      </c>
      <c r="E540" s="661">
        <v>10.7</v>
      </c>
      <c r="F540" s="661" t="s">
        <v>461</v>
      </c>
      <c r="G540" s="661">
        <v>2090</v>
      </c>
      <c r="H540" s="661">
        <v>11</v>
      </c>
      <c r="I540" s="661" t="s">
        <v>461</v>
      </c>
      <c r="J540" s="661">
        <v>2050</v>
      </c>
      <c r="K540" s="651" t="s">
        <v>462</v>
      </c>
      <c r="L540" s="661" t="s">
        <v>463</v>
      </c>
      <c r="M540" s="661" t="s">
        <v>464</v>
      </c>
      <c r="N540" s="661" t="s">
        <v>465</v>
      </c>
      <c r="O540" s="661" t="s">
        <v>466</v>
      </c>
      <c r="P540" s="661" t="s">
        <v>467</v>
      </c>
      <c r="Q540" s="651" t="s">
        <v>468</v>
      </c>
      <c r="R540" s="651" t="s">
        <v>495</v>
      </c>
    </row>
    <row r="541" s="651" customFormat="1" ht="9.5" spans="1:18">
      <c r="A541" s="651" t="str">
        <f t="shared" si="21"/>
        <v>DMI3直航美东拆柜</v>
      </c>
      <c r="B541" s="651" t="s">
        <v>530</v>
      </c>
      <c r="C541" s="651" t="s">
        <v>460</v>
      </c>
      <c r="D541" s="651" t="s">
        <v>530</v>
      </c>
      <c r="E541" s="661">
        <v>11.5</v>
      </c>
      <c r="F541" s="661" t="s">
        <v>461</v>
      </c>
      <c r="G541" s="661">
        <v>2250</v>
      </c>
      <c r="H541" s="661">
        <v>11.8</v>
      </c>
      <c r="I541" s="661" t="s">
        <v>461</v>
      </c>
      <c r="J541" s="661">
        <v>2190</v>
      </c>
      <c r="K541" s="651" t="s">
        <v>462</v>
      </c>
      <c r="L541" s="661" t="s">
        <v>463</v>
      </c>
      <c r="M541" s="661" t="s">
        <v>464</v>
      </c>
      <c r="N541" s="661" t="s">
        <v>465</v>
      </c>
      <c r="O541" s="661" t="s">
        <v>466</v>
      </c>
      <c r="P541" s="661" t="s">
        <v>467</v>
      </c>
      <c r="Q541" s="651" t="s">
        <v>468</v>
      </c>
      <c r="R541" s="651" t="s">
        <v>495</v>
      </c>
    </row>
    <row r="542" s="651" customFormat="1" ht="9.5" spans="1:18">
      <c r="A542" s="651" t="str">
        <f t="shared" si="21"/>
        <v>MIA1直航美东拆柜</v>
      </c>
      <c r="B542" s="651" t="s">
        <v>531</v>
      </c>
      <c r="C542" s="651" t="s">
        <v>460</v>
      </c>
      <c r="D542" s="651" t="s">
        <v>531</v>
      </c>
      <c r="E542" s="661">
        <v>11.4</v>
      </c>
      <c r="F542" s="661" t="s">
        <v>461</v>
      </c>
      <c r="G542" s="661">
        <v>2230</v>
      </c>
      <c r="H542" s="661">
        <v>11.7</v>
      </c>
      <c r="I542" s="661" t="s">
        <v>461</v>
      </c>
      <c r="J542" s="661">
        <v>2170</v>
      </c>
      <c r="K542" s="651" t="s">
        <v>462</v>
      </c>
      <c r="L542" s="661" t="s">
        <v>463</v>
      </c>
      <c r="M542" s="661" t="s">
        <v>464</v>
      </c>
      <c r="N542" s="661" t="s">
        <v>465</v>
      </c>
      <c r="O542" s="661" t="s">
        <v>466</v>
      </c>
      <c r="P542" s="661" t="s">
        <v>467</v>
      </c>
      <c r="Q542" s="651" t="s">
        <v>468</v>
      </c>
      <c r="R542" s="651" t="s">
        <v>495</v>
      </c>
    </row>
    <row r="543" s="651" customFormat="1" ht="9.5" spans="1:18">
      <c r="A543" s="651" t="str">
        <f t="shared" si="21"/>
        <v>PBI2直航美东拆柜</v>
      </c>
      <c r="B543" s="651" t="s">
        <v>349</v>
      </c>
      <c r="C543" s="651" t="s">
        <v>460</v>
      </c>
      <c r="D543" s="651" t="s">
        <v>349</v>
      </c>
      <c r="E543" s="661">
        <v>11.4</v>
      </c>
      <c r="F543" s="661" t="s">
        <v>461</v>
      </c>
      <c r="G543" s="661">
        <v>2230</v>
      </c>
      <c r="H543" s="661">
        <v>11.7</v>
      </c>
      <c r="I543" s="661" t="s">
        <v>461</v>
      </c>
      <c r="J543" s="661">
        <v>2170</v>
      </c>
      <c r="K543" s="651" t="s">
        <v>462</v>
      </c>
      <c r="L543" s="661" t="s">
        <v>463</v>
      </c>
      <c r="M543" s="661" t="s">
        <v>464</v>
      </c>
      <c r="N543" s="661" t="s">
        <v>465</v>
      </c>
      <c r="O543" s="661" t="s">
        <v>466</v>
      </c>
      <c r="P543" s="661" t="s">
        <v>467</v>
      </c>
      <c r="Q543" s="651" t="s">
        <v>468</v>
      </c>
      <c r="R543" s="651" t="s">
        <v>495</v>
      </c>
    </row>
    <row r="544" s="651" customFormat="1" ht="9.5" spans="1:18">
      <c r="A544" s="651" t="str">
        <f t="shared" si="21"/>
        <v>PBI3直航美东拆柜</v>
      </c>
      <c r="B544" s="651" t="s">
        <v>342</v>
      </c>
      <c r="C544" s="651" t="s">
        <v>460</v>
      </c>
      <c r="D544" s="651" t="s">
        <v>342</v>
      </c>
      <c r="E544" s="661">
        <v>11.4</v>
      </c>
      <c r="F544" s="661" t="s">
        <v>461</v>
      </c>
      <c r="G544" s="661">
        <v>2230</v>
      </c>
      <c r="H544" s="661">
        <v>11.7</v>
      </c>
      <c r="I544" s="661" t="s">
        <v>461</v>
      </c>
      <c r="J544" s="661">
        <v>2170</v>
      </c>
      <c r="K544" s="651" t="s">
        <v>462</v>
      </c>
      <c r="L544" s="661" t="s">
        <v>463</v>
      </c>
      <c r="M544" s="661" t="s">
        <v>464</v>
      </c>
      <c r="N544" s="661" t="s">
        <v>465</v>
      </c>
      <c r="O544" s="661" t="s">
        <v>466</v>
      </c>
      <c r="P544" s="661" t="s">
        <v>467</v>
      </c>
      <c r="Q544" s="651" t="s">
        <v>468</v>
      </c>
      <c r="R544" s="651" t="s">
        <v>495</v>
      </c>
    </row>
    <row r="545" s="651" customFormat="1" ht="9.5" spans="1:18">
      <c r="A545" s="651" t="str">
        <f t="shared" si="21"/>
        <v>TMB8直航美东拆柜</v>
      </c>
      <c r="B545" s="651" t="s">
        <v>532</v>
      </c>
      <c r="C545" s="651" t="s">
        <v>460</v>
      </c>
      <c r="D545" s="651" t="s">
        <v>532</v>
      </c>
      <c r="E545" s="661" t="s">
        <v>461</v>
      </c>
      <c r="F545" s="661" t="s">
        <v>461</v>
      </c>
      <c r="G545" s="661" t="s">
        <v>461</v>
      </c>
      <c r="H545" s="661" t="s">
        <v>461</v>
      </c>
      <c r="I545" s="661" t="s">
        <v>461</v>
      </c>
      <c r="J545" s="661" t="s">
        <v>461</v>
      </c>
      <c r="K545" s="651" t="s">
        <v>462</v>
      </c>
      <c r="L545" s="661" t="s">
        <v>463</v>
      </c>
      <c r="M545" s="661" t="s">
        <v>464</v>
      </c>
      <c r="N545" s="661" t="s">
        <v>465</v>
      </c>
      <c r="O545" s="661" t="s">
        <v>466</v>
      </c>
      <c r="P545" s="661" t="s">
        <v>467</v>
      </c>
      <c r="Q545" s="651" t="s">
        <v>468</v>
      </c>
      <c r="R545" s="651" t="s">
        <v>495</v>
      </c>
    </row>
    <row r="546" s="651" customFormat="1" ht="9.5" spans="1:18">
      <c r="A546" s="651" t="str">
        <f t="shared" si="21"/>
        <v>WM-MCI1n直航美东拆柜</v>
      </c>
      <c r="B546" s="651" t="s">
        <v>308</v>
      </c>
      <c r="C546" s="651" t="s">
        <v>460</v>
      </c>
      <c r="D546" s="651" t="s">
        <v>308</v>
      </c>
      <c r="E546" s="661">
        <v>11.5</v>
      </c>
      <c r="F546" s="661" t="s">
        <v>461</v>
      </c>
      <c r="G546" s="661">
        <v>2250</v>
      </c>
      <c r="H546" s="661">
        <v>11.8</v>
      </c>
      <c r="I546" s="661" t="s">
        <v>461</v>
      </c>
      <c r="J546" s="661">
        <v>2190</v>
      </c>
      <c r="K546" s="651" t="s">
        <v>462</v>
      </c>
      <c r="L546" s="661" t="s">
        <v>463</v>
      </c>
      <c r="M546" s="661" t="s">
        <v>464</v>
      </c>
      <c r="N546" s="661" t="s">
        <v>465</v>
      </c>
      <c r="O546" s="661" t="s">
        <v>466</v>
      </c>
      <c r="P546" s="661" t="s">
        <v>467</v>
      </c>
      <c r="Q546" s="651" t="s">
        <v>468</v>
      </c>
      <c r="R546" s="651" t="s">
        <v>495</v>
      </c>
    </row>
    <row r="547" s="651" customFormat="1" ht="9.5" spans="1:18">
      <c r="A547" s="651" t="str">
        <f t="shared" si="21"/>
        <v>WM-PHL2n直航美东拆柜</v>
      </c>
      <c r="B547" s="651" t="s">
        <v>533</v>
      </c>
      <c r="C547" s="651" t="s">
        <v>460</v>
      </c>
      <c r="D547" s="651" t="s">
        <v>533</v>
      </c>
      <c r="E547" s="661">
        <v>8.1</v>
      </c>
      <c r="F547" s="661" t="s">
        <v>461</v>
      </c>
      <c r="G547" s="661">
        <v>1590</v>
      </c>
      <c r="H547" s="661">
        <v>8.4</v>
      </c>
      <c r="I547" s="661" t="s">
        <v>461</v>
      </c>
      <c r="J547" s="661">
        <v>1620</v>
      </c>
      <c r="K547" s="651" t="s">
        <v>462</v>
      </c>
      <c r="L547" s="661" t="s">
        <v>463</v>
      </c>
      <c r="M547" s="661" t="s">
        <v>464</v>
      </c>
      <c r="N547" s="661" t="s">
        <v>465</v>
      </c>
      <c r="O547" s="661" t="s">
        <v>466</v>
      </c>
      <c r="P547" s="661" t="s">
        <v>467</v>
      </c>
      <c r="Q547" s="651" t="s">
        <v>468</v>
      </c>
      <c r="R547" s="651" t="s">
        <v>495</v>
      </c>
    </row>
    <row r="548" s="651" customFormat="1" ht="9.5" spans="1:18">
      <c r="A548" s="651" t="str">
        <f t="shared" si="21"/>
        <v>WM-PHL1s直航美东拆柜</v>
      </c>
      <c r="B548" s="651" t="s">
        <v>534</v>
      </c>
      <c r="C548" s="651" t="s">
        <v>460</v>
      </c>
      <c r="D548" s="651" t="s">
        <v>534</v>
      </c>
      <c r="E548" s="661">
        <v>8.1</v>
      </c>
      <c r="F548" s="661" t="s">
        <v>461</v>
      </c>
      <c r="G548" s="661">
        <v>1590</v>
      </c>
      <c r="H548" s="661">
        <v>8.4</v>
      </c>
      <c r="I548" s="661" t="s">
        <v>461</v>
      </c>
      <c r="J548" s="661">
        <v>1620</v>
      </c>
      <c r="K548" s="651" t="s">
        <v>462</v>
      </c>
      <c r="L548" s="661" t="s">
        <v>463</v>
      </c>
      <c r="M548" s="661" t="s">
        <v>464</v>
      </c>
      <c r="N548" s="661" t="s">
        <v>465</v>
      </c>
      <c r="O548" s="661" t="s">
        <v>466</v>
      </c>
      <c r="P548" s="661" t="s">
        <v>467</v>
      </c>
      <c r="Q548" s="651" t="s">
        <v>468</v>
      </c>
      <c r="R548" s="651" t="s">
        <v>495</v>
      </c>
    </row>
    <row r="549" s="651" customFormat="1" ht="9.5" spans="1:18">
      <c r="A549" s="651" t="str">
        <f t="shared" si="21"/>
        <v>WM-Phl4n直航美东拆柜</v>
      </c>
      <c r="B549" s="651" t="s">
        <v>535</v>
      </c>
      <c r="C549" s="651" t="s">
        <v>460</v>
      </c>
      <c r="D549" s="651" t="s">
        <v>535</v>
      </c>
      <c r="E549" s="661">
        <v>8.2</v>
      </c>
      <c r="F549" s="661" t="s">
        <v>461</v>
      </c>
      <c r="G549" s="661">
        <v>1610</v>
      </c>
      <c r="H549" s="661">
        <v>8.5</v>
      </c>
      <c r="I549" s="661" t="s">
        <v>461</v>
      </c>
      <c r="J549" s="661">
        <v>1640</v>
      </c>
      <c r="K549" s="651" t="s">
        <v>462</v>
      </c>
      <c r="L549" s="661" t="s">
        <v>463</v>
      </c>
      <c r="M549" s="661" t="s">
        <v>464</v>
      </c>
      <c r="N549" s="661" t="s">
        <v>465</v>
      </c>
      <c r="O549" s="661" t="s">
        <v>466</v>
      </c>
      <c r="P549" s="661" t="s">
        <v>467</v>
      </c>
      <c r="Q549" s="651" t="s">
        <v>468</v>
      </c>
      <c r="R549" s="651" t="s">
        <v>495</v>
      </c>
    </row>
    <row r="550" s="651" customFormat="1" ht="9.5" spans="1:18">
      <c r="A550" s="651" t="str">
        <f t="shared" si="21"/>
        <v>WM-PHL5s直航美东拆柜</v>
      </c>
      <c r="B550" s="651" t="s">
        <v>536</v>
      </c>
      <c r="C550" s="651" t="s">
        <v>460</v>
      </c>
      <c r="D550" s="651" t="s">
        <v>536</v>
      </c>
      <c r="E550" s="661">
        <v>8.2</v>
      </c>
      <c r="F550" s="661" t="s">
        <v>461</v>
      </c>
      <c r="G550" s="661">
        <v>1610</v>
      </c>
      <c r="H550" s="661">
        <v>8.5</v>
      </c>
      <c r="I550" s="661" t="s">
        <v>461</v>
      </c>
      <c r="J550" s="661">
        <v>1640</v>
      </c>
      <c r="K550" s="651" t="s">
        <v>462</v>
      </c>
      <c r="L550" s="661" t="s">
        <v>463</v>
      </c>
      <c r="M550" s="661" t="s">
        <v>464</v>
      </c>
      <c r="N550" s="661" t="s">
        <v>465</v>
      </c>
      <c r="O550" s="661" t="s">
        <v>466</v>
      </c>
      <c r="P550" s="661" t="s">
        <v>467</v>
      </c>
      <c r="Q550" s="651" t="s">
        <v>468</v>
      </c>
      <c r="R550" s="651" t="s">
        <v>495</v>
      </c>
    </row>
    <row r="551" s="651" customFormat="1" ht="9.5" spans="1:18">
      <c r="A551" s="651" t="str">
        <f t="shared" si="21"/>
        <v>WM-NJ1直航美东拆柜</v>
      </c>
      <c r="B551" s="651" t="s">
        <v>537</v>
      </c>
      <c r="C551" s="651" t="s">
        <v>460</v>
      </c>
      <c r="D551" s="651" t="s">
        <v>537</v>
      </c>
      <c r="E551" s="661">
        <v>8.2</v>
      </c>
      <c r="F551" s="661" t="s">
        <v>461</v>
      </c>
      <c r="G551" s="661">
        <v>1610</v>
      </c>
      <c r="H551" s="661">
        <v>8.5</v>
      </c>
      <c r="I551" s="661" t="s">
        <v>461</v>
      </c>
      <c r="J551" s="661">
        <v>1640</v>
      </c>
      <c r="K551" s="651" t="s">
        <v>462</v>
      </c>
      <c r="L551" s="661" t="s">
        <v>463</v>
      </c>
      <c r="M551" s="661" t="s">
        <v>464</v>
      </c>
      <c r="N551" s="661" t="s">
        <v>465</v>
      </c>
      <c r="O551" s="661" t="s">
        <v>466</v>
      </c>
      <c r="P551" s="661" t="s">
        <v>467</v>
      </c>
      <c r="Q551" s="651" t="s">
        <v>468</v>
      </c>
      <c r="R551" s="651" t="s">
        <v>495</v>
      </c>
    </row>
    <row r="552" s="651" customFormat="1" ht="9.5" spans="1:18">
      <c r="A552" s="651" t="str">
        <f t="shared" si="21"/>
        <v>WM-NJ3直航美东拆柜</v>
      </c>
      <c r="B552" s="651" t="s">
        <v>538</v>
      </c>
      <c r="C552" s="651" t="s">
        <v>460</v>
      </c>
      <c r="D552" s="651" t="s">
        <v>538</v>
      </c>
      <c r="E552" s="661">
        <v>8.2</v>
      </c>
      <c r="F552" s="661" t="s">
        <v>461</v>
      </c>
      <c r="G552" s="661">
        <v>1610</v>
      </c>
      <c r="H552" s="661">
        <v>8.5</v>
      </c>
      <c r="I552" s="661" t="s">
        <v>461</v>
      </c>
      <c r="J552" s="661">
        <v>1640</v>
      </c>
      <c r="K552" s="651" t="s">
        <v>462</v>
      </c>
      <c r="L552" s="661" t="s">
        <v>463</v>
      </c>
      <c r="M552" s="661" t="s">
        <v>464</v>
      </c>
      <c r="N552" s="661" t="s">
        <v>465</v>
      </c>
      <c r="O552" s="661" t="s">
        <v>466</v>
      </c>
      <c r="P552" s="661" t="s">
        <v>467</v>
      </c>
      <c r="Q552" s="651" t="s">
        <v>468</v>
      </c>
      <c r="R552" s="651" t="s">
        <v>495</v>
      </c>
    </row>
    <row r="553" s="651" customFormat="1" ht="9.5" spans="1:18">
      <c r="A553" s="651" t="str">
        <f t="shared" si="21"/>
        <v>WM-NJ3T直航美东拆柜</v>
      </c>
      <c r="B553" s="651" t="s">
        <v>539</v>
      </c>
      <c r="C553" s="651" t="s">
        <v>460</v>
      </c>
      <c r="D553" s="651" t="s">
        <v>539</v>
      </c>
      <c r="E553" s="661">
        <v>8.2</v>
      </c>
      <c r="F553" s="661" t="s">
        <v>461</v>
      </c>
      <c r="G553" s="661">
        <v>1610</v>
      </c>
      <c r="H553" s="661">
        <v>8.5</v>
      </c>
      <c r="I553" s="661" t="s">
        <v>461</v>
      </c>
      <c r="J553" s="661">
        <v>1640</v>
      </c>
      <c r="K553" s="651" t="s">
        <v>462</v>
      </c>
      <c r="L553" s="661" t="s">
        <v>463</v>
      </c>
      <c r="M553" s="661" t="s">
        <v>464</v>
      </c>
      <c r="N553" s="661" t="s">
        <v>465</v>
      </c>
      <c r="O553" s="661" t="s">
        <v>466</v>
      </c>
      <c r="P553" s="661" t="s">
        <v>467</v>
      </c>
      <c r="Q553" s="651" t="s">
        <v>468</v>
      </c>
      <c r="R553" s="651" t="s">
        <v>495</v>
      </c>
    </row>
    <row r="554" s="651" customFormat="1" ht="9.5" spans="1:18">
      <c r="A554" s="651" t="str">
        <f t="shared" si="21"/>
        <v>WM-KY1直航美东拆柜</v>
      </c>
      <c r="B554" s="651" t="s">
        <v>306</v>
      </c>
      <c r="C554" s="651" t="s">
        <v>460</v>
      </c>
      <c r="D554" s="651" t="s">
        <v>306</v>
      </c>
      <c r="E554" s="661">
        <v>9.6</v>
      </c>
      <c r="F554" s="661" t="s">
        <v>461</v>
      </c>
      <c r="G554" s="661">
        <v>1880</v>
      </c>
      <c r="H554" s="661">
        <v>9.8</v>
      </c>
      <c r="I554" s="661" t="s">
        <v>461</v>
      </c>
      <c r="J554" s="661">
        <v>1860</v>
      </c>
      <c r="K554" s="651" t="s">
        <v>462</v>
      </c>
      <c r="L554" s="661" t="s">
        <v>463</v>
      </c>
      <c r="M554" s="661" t="s">
        <v>464</v>
      </c>
      <c r="N554" s="661" t="s">
        <v>465</v>
      </c>
      <c r="O554" s="661" t="s">
        <v>466</v>
      </c>
      <c r="P554" s="661" t="s">
        <v>467</v>
      </c>
      <c r="Q554" s="651" t="s">
        <v>468</v>
      </c>
      <c r="R554" s="651" t="s">
        <v>495</v>
      </c>
    </row>
    <row r="555" s="651" customFormat="1" ht="9.5" spans="1:18">
      <c r="A555" s="651" t="str">
        <f t="shared" si="21"/>
        <v>WM-CVG1n直航美东拆柜</v>
      </c>
      <c r="B555" s="651" t="s">
        <v>540</v>
      </c>
      <c r="C555" s="651" t="s">
        <v>460</v>
      </c>
      <c r="D555" s="651" t="s">
        <v>540</v>
      </c>
      <c r="E555" s="661">
        <v>9.1</v>
      </c>
      <c r="F555" s="661" t="s">
        <v>461</v>
      </c>
      <c r="G555" s="661">
        <v>1790</v>
      </c>
      <c r="H555" s="661">
        <v>9.4</v>
      </c>
      <c r="I555" s="661" t="s">
        <v>461</v>
      </c>
      <c r="J555" s="661">
        <v>1790</v>
      </c>
      <c r="K555" s="651" t="s">
        <v>462</v>
      </c>
      <c r="L555" s="661" t="s">
        <v>463</v>
      </c>
      <c r="M555" s="661" t="s">
        <v>464</v>
      </c>
      <c r="N555" s="661" t="s">
        <v>465</v>
      </c>
      <c r="O555" s="661" t="s">
        <v>466</v>
      </c>
      <c r="P555" s="661" t="s">
        <v>467</v>
      </c>
      <c r="Q555" s="651" t="s">
        <v>468</v>
      </c>
      <c r="R555" s="651" t="s">
        <v>495</v>
      </c>
    </row>
    <row r="556" s="651" customFormat="1" ht="9.5" spans="1:18">
      <c r="A556" s="651" t="str">
        <f t="shared" si="21"/>
        <v>WM-MEM1s直航美东拆柜</v>
      </c>
      <c r="B556" s="651" t="s">
        <v>541</v>
      </c>
      <c r="C556" s="651" t="s">
        <v>460</v>
      </c>
      <c r="D556" s="651" t="s">
        <v>541</v>
      </c>
      <c r="E556" s="661">
        <v>10.1</v>
      </c>
      <c r="F556" s="661" t="s">
        <v>461</v>
      </c>
      <c r="G556" s="661">
        <v>1980</v>
      </c>
      <c r="H556" s="661">
        <v>10.3</v>
      </c>
      <c r="I556" s="661" t="s">
        <v>461</v>
      </c>
      <c r="J556" s="661">
        <v>1950</v>
      </c>
      <c r="K556" s="651" t="s">
        <v>462</v>
      </c>
      <c r="L556" s="661" t="s">
        <v>463</v>
      </c>
      <c r="M556" s="661" t="s">
        <v>464</v>
      </c>
      <c r="N556" s="661" t="s">
        <v>465</v>
      </c>
      <c r="O556" s="661" t="s">
        <v>466</v>
      </c>
      <c r="P556" s="661" t="s">
        <v>467</v>
      </c>
      <c r="Q556" s="651" t="s">
        <v>468</v>
      </c>
      <c r="R556" s="651" t="s">
        <v>495</v>
      </c>
    </row>
    <row r="557" s="651" customFormat="1" ht="9.5" spans="1:18">
      <c r="A557" s="651" t="str">
        <f t="shared" si="21"/>
        <v>WM-KS1直航美东拆柜</v>
      </c>
      <c r="B557" s="651" t="s">
        <v>307</v>
      </c>
      <c r="C557" s="651" t="s">
        <v>460</v>
      </c>
      <c r="D557" s="651" t="s">
        <v>307</v>
      </c>
      <c r="E557" s="661">
        <v>11.5</v>
      </c>
      <c r="F557" s="661" t="s">
        <v>461</v>
      </c>
      <c r="G557" s="661">
        <v>2250</v>
      </c>
      <c r="H557" s="661">
        <v>11.8</v>
      </c>
      <c r="I557" s="661" t="s">
        <v>461</v>
      </c>
      <c r="J557" s="661">
        <v>2190</v>
      </c>
      <c r="K557" s="651" t="s">
        <v>462</v>
      </c>
      <c r="L557" s="661" t="s">
        <v>463</v>
      </c>
      <c r="M557" s="661" t="s">
        <v>464</v>
      </c>
      <c r="N557" s="661" t="s">
        <v>465</v>
      </c>
      <c r="O557" s="661" t="s">
        <v>466</v>
      </c>
      <c r="P557" s="661" t="s">
        <v>467</v>
      </c>
      <c r="Q557" s="651" t="s">
        <v>468</v>
      </c>
      <c r="R557" s="651" t="s">
        <v>495</v>
      </c>
    </row>
    <row r="558" s="651" customFormat="1" ht="9.5" spans="1:18">
      <c r="A558" s="651" t="str">
        <f t="shared" si="21"/>
        <v>WM-ORD1s直航美东拆柜</v>
      </c>
      <c r="B558" s="651" t="s">
        <v>542</v>
      </c>
      <c r="C558" s="651" t="s">
        <v>460</v>
      </c>
      <c r="D558" s="651" t="s">
        <v>542</v>
      </c>
      <c r="E558" s="661">
        <v>10.2</v>
      </c>
      <c r="F558" s="661" t="s">
        <v>461</v>
      </c>
      <c r="G558" s="661">
        <v>2000</v>
      </c>
      <c r="H558" s="661">
        <v>10.4</v>
      </c>
      <c r="I558" s="661" t="s">
        <v>461</v>
      </c>
      <c r="J558" s="661">
        <v>1960</v>
      </c>
      <c r="K558" s="651" t="s">
        <v>462</v>
      </c>
      <c r="L558" s="661" t="s">
        <v>463</v>
      </c>
      <c r="M558" s="661" t="s">
        <v>464</v>
      </c>
      <c r="N558" s="661" t="s">
        <v>465</v>
      </c>
      <c r="O558" s="661" t="s">
        <v>466</v>
      </c>
      <c r="P558" s="661" t="s">
        <v>467</v>
      </c>
      <c r="Q558" s="651" t="s">
        <v>468</v>
      </c>
      <c r="R558" s="651" t="s">
        <v>495</v>
      </c>
    </row>
    <row r="559" s="651" customFormat="1" ht="9.5" spans="1:18">
      <c r="A559" s="651" t="str">
        <f t="shared" si="21"/>
        <v>WM-IND2直航美东拆柜</v>
      </c>
      <c r="B559" s="651" t="s">
        <v>292</v>
      </c>
      <c r="C559" s="651" t="s">
        <v>460</v>
      </c>
      <c r="D559" s="651" t="s">
        <v>292</v>
      </c>
      <c r="E559" s="661">
        <v>9.6</v>
      </c>
      <c r="F559" s="661" t="s">
        <v>461</v>
      </c>
      <c r="G559" s="661">
        <v>1880</v>
      </c>
      <c r="H559" s="661">
        <v>9.8</v>
      </c>
      <c r="I559" s="661" t="s">
        <v>461</v>
      </c>
      <c r="J559" s="661">
        <v>1860</v>
      </c>
      <c r="K559" s="651" t="s">
        <v>462</v>
      </c>
      <c r="L559" s="661" t="s">
        <v>463</v>
      </c>
      <c r="M559" s="661" t="s">
        <v>464</v>
      </c>
      <c r="N559" s="661" t="s">
        <v>465</v>
      </c>
      <c r="O559" s="661" t="s">
        <v>466</v>
      </c>
      <c r="P559" s="661" t="s">
        <v>467</v>
      </c>
      <c r="Q559" s="651" t="s">
        <v>468</v>
      </c>
      <c r="R559" s="651" t="s">
        <v>495</v>
      </c>
    </row>
    <row r="560" s="651" customFormat="1" ht="9.5" spans="1:18">
      <c r="A560" s="651" t="str">
        <f t="shared" si="21"/>
        <v>WM-IND2N直航美东拆柜</v>
      </c>
      <c r="B560" s="651" t="s">
        <v>293</v>
      </c>
      <c r="C560" s="651" t="s">
        <v>460</v>
      </c>
      <c r="D560" s="651" t="s">
        <v>293</v>
      </c>
      <c r="E560" s="661">
        <v>9.6</v>
      </c>
      <c r="F560" s="661" t="s">
        <v>461</v>
      </c>
      <c r="G560" s="661">
        <v>1880</v>
      </c>
      <c r="H560" s="661">
        <v>9.8</v>
      </c>
      <c r="I560" s="661" t="s">
        <v>461</v>
      </c>
      <c r="J560" s="661">
        <v>1860</v>
      </c>
      <c r="K560" s="651" t="s">
        <v>462</v>
      </c>
      <c r="L560" s="661" t="s">
        <v>463</v>
      </c>
      <c r="M560" s="661" t="s">
        <v>464</v>
      </c>
      <c r="N560" s="661" t="s">
        <v>465</v>
      </c>
      <c r="O560" s="661" t="s">
        <v>466</v>
      </c>
      <c r="P560" s="661" t="s">
        <v>467</v>
      </c>
      <c r="Q560" s="651" t="s">
        <v>468</v>
      </c>
      <c r="R560" s="651" t="s">
        <v>495</v>
      </c>
    </row>
    <row r="561" s="651" customFormat="1" ht="9.5" spans="1:18">
      <c r="A561" s="651" t="str">
        <f t="shared" si="21"/>
        <v>WM-IND2T直航美东拆柜</v>
      </c>
      <c r="B561" s="651" t="s">
        <v>291</v>
      </c>
      <c r="C561" s="651" t="s">
        <v>460</v>
      </c>
      <c r="D561" s="651" t="s">
        <v>291</v>
      </c>
      <c r="E561" s="661">
        <v>9.6</v>
      </c>
      <c r="F561" s="661" t="s">
        <v>461</v>
      </c>
      <c r="G561" s="661">
        <v>1880</v>
      </c>
      <c r="H561" s="661">
        <v>9.8</v>
      </c>
      <c r="I561" s="661" t="s">
        <v>461</v>
      </c>
      <c r="J561" s="661">
        <v>1860</v>
      </c>
      <c r="K561" s="651" t="s">
        <v>462</v>
      </c>
      <c r="L561" s="661" t="s">
        <v>463</v>
      </c>
      <c r="M561" s="661" t="s">
        <v>464</v>
      </c>
      <c r="N561" s="661" t="s">
        <v>465</v>
      </c>
      <c r="O561" s="661" t="s">
        <v>466</v>
      </c>
      <c r="P561" s="661" t="s">
        <v>467</v>
      </c>
      <c r="Q561" s="651" t="s">
        <v>468</v>
      </c>
      <c r="R561" s="651" t="s">
        <v>495</v>
      </c>
    </row>
    <row r="562" s="651" customFormat="1" ht="9.5" spans="1:18">
      <c r="A562" s="651" t="str">
        <f t="shared" si="21"/>
        <v>WM-IND1直航美东拆柜</v>
      </c>
      <c r="B562" s="651" t="s">
        <v>543</v>
      </c>
      <c r="C562" s="651" t="s">
        <v>460</v>
      </c>
      <c r="D562" s="651" t="s">
        <v>543</v>
      </c>
      <c r="E562" s="661">
        <v>9.6</v>
      </c>
      <c r="F562" s="661" t="s">
        <v>461</v>
      </c>
      <c r="G562" s="661">
        <v>1880</v>
      </c>
      <c r="H562" s="661">
        <v>9.8</v>
      </c>
      <c r="I562" s="661" t="s">
        <v>461</v>
      </c>
      <c r="J562" s="661">
        <v>1860</v>
      </c>
      <c r="K562" s="651" t="s">
        <v>462</v>
      </c>
      <c r="L562" s="661" t="s">
        <v>463</v>
      </c>
      <c r="M562" s="661" t="s">
        <v>464</v>
      </c>
      <c r="N562" s="661" t="s">
        <v>465</v>
      </c>
      <c r="O562" s="661" t="s">
        <v>466</v>
      </c>
      <c r="P562" s="661" t="s">
        <v>467</v>
      </c>
      <c r="Q562" s="651" t="s">
        <v>468</v>
      </c>
      <c r="R562" s="651" t="s">
        <v>495</v>
      </c>
    </row>
    <row r="563" s="651" customFormat="1" ht="9.5" spans="1:18">
      <c r="A563" s="651" t="str">
        <f t="shared" si="21"/>
        <v>WM-IND3直航美东拆柜</v>
      </c>
      <c r="B563" s="651" t="s">
        <v>294</v>
      </c>
      <c r="C563" s="651" t="s">
        <v>460</v>
      </c>
      <c r="D563" s="651" t="s">
        <v>294</v>
      </c>
      <c r="E563" s="661">
        <v>9.8</v>
      </c>
      <c r="F563" s="661" t="s">
        <v>461</v>
      </c>
      <c r="G563" s="661">
        <v>1920</v>
      </c>
      <c r="H563" s="661">
        <v>10</v>
      </c>
      <c r="I563" s="661" t="s">
        <v>461</v>
      </c>
      <c r="J563" s="661">
        <v>1900</v>
      </c>
      <c r="K563" s="651" t="s">
        <v>462</v>
      </c>
      <c r="L563" s="661" t="s">
        <v>463</v>
      </c>
      <c r="M563" s="661" t="s">
        <v>464</v>
      </c>
      <c r="N563" s="661" t="s">
        <v>465</v>
      </c>
      <c r="O563" s="661" t="s">
        <v>466</v>
      </c>
      <c r="P563" s="661" t="s">
        <v>467</v>
      </c>
      <c r="Q563" s="651" t="s">
        <v>468</v>
      </c>
      <c r="R563" s="651" t="s">
        <v>495</v>
      </c>
    </row>
    <row r="564" s="651" customFormat="1" ht="9.5" spans="1:18">
      <c r="A564" s="651" t="str">
        <f t="shared" si="21"/>
        <v>WM-ATL2直航美东拆柜</v>
      </c>
      <c r="B564" s="651" t="s">
        <v>334</v>
      </c>
      <c r="C564" s="651" t="s">
        <v>460</v>
      </c>
      <c r="D564" s="651" t="s">
        <v>334</v>
      </c>
      <c r="E564" s="661">
        <v>10</v>
      </c>
      <c r="F564" s="661" t="s">
        <v>461</v>
      </c>
      <c r="G564" s="661">
        <v>1960</v>
      </c>
      <c r="H564" s="661">
        <v>10.2</v>
      </c>
      <c r="I564" s="661" t="s">
        <v>461</v>
      </c>
      <c r="J564" s="661">
        <v>1930</v>
      </c>
      <c r="K564" s="651" t="s">
        <v>462</v>
      </c>
      <c r="L564" s="661" t="s">
        <v>463</v>
      </c>
      <c r="M564" s="661" t="s">
        <v>464</v>
      </c>
      <c r="N564" s="661" t="s">
        <v>465</v>
      </c>
      <c r="O564" s="661" t="s">
        <v>466</v>
      </c>
      <c r="P564" s="661" t="s">
        <v>467</v>
      </c>
      <c r="Q564" s="651" t="s">
        <v>468</v>
      </c>
      <c r="R564" s="651" t="s">
        <v>495</v>
      </c>
    </row>
    <row r="565" s="651" customFormat="1" ht="9.5" spans="1:18">
      <c r="A565" s="651" t="str">
        <f t="shared" si="21"/>
        <v>WM-ATL1直航美东拆柜</v>
      </c>
      <c r="B565" s="651" t="s">
        <v>329</v>
      </c>
      <c r="C565" s="651" t="s">
        <v>460</v>
      </c>
      <c r="D565" s="651" t="s">
        <v>329</v>
      </c>
      <c r="E565" s="661">
        <v>10</v>
      </c>
      <c r="F565" s="661" t="s">
        <v>461</v>
      </c>
      <c r="G565" s="661">
        <v>1960</v>
      </c>
      <c r="H565" s="661">
        <v>10.2</v>
      </c>
      <c r="I565" s="661" t="s">
        <v>461</v>
      </c>
      <c r="J565" s="661">
        <v>1930</v>
      </c>
      <c r="K565" s="651" t="s">
        <v>462</v>
      </c>
      <c r="L565" s="661" t="s">
        <v>463</v>
      </c>
      <c r="M565" s="661" t="s">
        <v>464</v>
      </c>
      <c r="N565" s="661" t="s">
        <v>465</v>
      </c>
      <c r="O565" s="661" t="s">
        <v>466</v>
      </c>
      <c r="P565" s="661" t="s">
        <v>467</v>
      </c>
      <c r="Q565" s="651" t="s">
        <v>468</v>
      </c>
      <c r="R565" s="651" t="s">
        <v>495</v>
      </c>
    </row>
    <row r="566" s="651" customFormat="1" ht="9.5" spans="1:18">
      <c r="A566" s="651" t="str">
        <f t="shared" si="21"/>
        <v>WM-ATL3直航美东拆柜</v>
      </c>
      <c r="B566" s="651" t="s">
        <v>328</v>
      </c>
      <c r="C566" s="651" t="s">
        <v>460</v>
      </c>
      <c r="D566" s="651" t="s">
        <v>328</v>
      </c>
      <c r="E566" s="661">
        <v>10</v>
      </c>
      <c r="F566" s="661" t="s">
        <v>461</v>
      </c>
      <c r="G566" s="661">
        <v>1960</v>
      </c>
      <c r="H566" s="661">
        <v>10.2</v>
      </c>
      <c r="I566" s="661" t="s">
        <v>461</v>
      </c>
      <c r="J566" s="661">
        <v>1930</v>
      </c>
      <c r="K566" s="651" t="s">
        <v>462</v>
      </c>
      <c r="L566" s="661" t="s">
        <v>463</v>
      </c>
      <c r="M566" s="661" t="s">
        <v>464</v>
      </c>
      <c r="N566" s="661" t="s">
        <v>465</v>
      </c>
      <c r="O566" s="661" t="s">
        <v>466</v>
      </c>
      <c r="P566" s="661" t="s">
        <v>467</v>
      </c>
      <c r="Q566" s="651" t="s">
        <v>468</v>
      </c>
      <c r="R566" s="651" t="s">
        <v>495</v>
      </c>
    </row>
    <row r="567" s="651" customFormat="1" ht="9.5" spans="1:18">
      <c r="A567" s="651" t="str">
        <f t="shared" si="21"/>
        <v>WM-MCO1直航美东拆柜</v>
      </c>
      <c r="B567" s="651" t="s">
        <v>348</v>
      </c>
      <c r="C567" s="651" t="s">
        <v>460</v>
      </c>
      <c r="D567" s="651" t="s">
        <v>348</v>
      </c>
      <c r="E567" s="661">
        <v>10.7</v>
      </c>
      <c r="F567" s="661" t="s">
        <v>461</v>
      </c>
      <c r="G567" s="661">
        <v>2090</v>
      </c>
      <c r="H567" s="661">
        <v>11</v>
      </c>
      <c r="I567" s="661" t="s">
        <v>461</v>
      </c>
      <c r="J567" s="661">
        <v>2050</v>
      </c>
      <c r="K567" s="651" t="s">
        <v>462</v>
      </c>
      <c r="L567" s="661" t="s">
        <v>463</v>
      </c>
      <c r="M567" s="661" t="s">
        <v>464</v>
      </c>
      <c r="N567" s="661" t="s">
        <v>465</v>
      </c>
      <c r="O567" s="661" t="s">
        <v>466</v>
      </c>
      <c r="P567" s="661" t="s">
        <v>467</v>
      </c>
      <c r="Q567" s="651" t="s">
        <v>468</v>
      </c>
      <c r="R567" s="651" t="s">
        <v>495</v>
      </c>
    </row>
    <row r="568" s="651" customFormat="1" ht="9.5" spans="1:18">
      <c r="A568" s="651" t="str">
        <f t="shared" si="21"/>
        <v>WM-BNA1s直航美东拆柜</v>
      </c>
      <c r="B568" s="651" t="s">
        <v>544</v>
      </c>
      <c r="C568" s="651" t="s">
        <v>460</v>
      </c>
      <c r="D568" s="651" t="s">
        <v>544</v>
      </c>
      <c r="E568" s="661">
        <v>9.8</v>
      </c>
      <c r="F568" s="661" t="s">
        <v>461</v>
      </c>
      <c r="G568" s="661">
        <v>1920</v>
      </c>
      <c r="H568" s="661">
        <v>10</v>
      </c>
      <c r="I568" s="661" t="s">
        <v>461</v>
      </c>
      <c r="J568" s="661">
        <v>1900</v>
      </c>
      <c r="K568" s="651" t="s">
        <v>462</v>
      </c>
      <c r="L568" s="661" t="s">
        <v>463</v>
      </c>
      <c r="M568" s="661" t="s">
        <v>464</v>
      </c>
      <c r="N568" s="661" t="s">
        <v>465</v>
      </c>
      <c r="O568" s="661" t="s">
        <v>466</v>
      </c>
      <c r="P568" s="661" t="s">
        <v>467</v>
      </c>
      <c r="Q568" s="651" t="s">
        <v>468</v>
      </c>
      <c r="R568" s="651" t="s">
        <v>495</v>
      </c>
    </row>
    <row r="569" s="651" customFormat="1" ht="9.5" spans="1:18">
      <c r="A569" s="651" t="str">
        <f t="shared" si="21"/>
        <v>TikTok-(NJ)直航美东拆柜</v>
      </c>
      <c r="B569" s="651" t="s">
        <v>545</v>
      </c>
      <c r="C569" s="651" t="s">
        <v>460</v>
      </c>
      <c r="D569" s="651" t="s">
        <v>545</v>
      </c>
      <c r="E569" s="661">
        <v>8.1</v>
      </c>
      <c r="F569" s="661" t="s">
        <v>461</v>
      </c>
      <c r="G569" s="661">
        <v>1590</v>
      </c>
      <c r="H569" s="661">
        <v>8.4</v>
      </c>
      <c r="I569" s="661" t="s">
        <v>461</v>
      </c>
      <c r="J569" s="661">
        <v>1620</v>
      </c>
      <c r="K569" s="651" t="s">
        <v>462</v>
      </c>
      <c r="L569" s="661" t="s">
        <v>463</v>
      </c>
      <c r="M569" s="661" t="s">
        <v>464</v>
      </c>
      <c r="N569" s="661" t="s">
        <v>465</v>
      </c>
      <c r="O569" s="661" t="s">
        <v>466</v>
      </c>
      <c r="P569" s="661" t="s">
        <v>467</v>
      </c>
      <c r="Q569" s="651" t="s">
        <v>468</v>
      </c>
      <c r="R569" s="651" t="s">
        <v>495</v>
      </c>
    </row>
    <row r="570" s="651" customFormat="1" ht="9.5" spans="1:18">
      <c r="A570" s="651" t="str">
        <f t="shared" ref="A570:A597" si="22">B570&amp;C570</f>
        <v>TikTok-(PA)直航美东拆柜</v>
      </c>
      <c r="B570" s="651" t="s">
        <v>546</v>
      </c>
      <c r="C570" s="651" t="s">
        <v>460</v>
      </c>
      <c r="D570" s="651" t="s">
        <v>546</v>
      </c>
      <c r="E570" s="661">
        <v>8.7</v>
      </c>
      <c r="F570" s="661" t="s">
        <v>461</v>
      </c>
      <c r="G570" s="661">
        <v>1710</v>
      </c>
      <c r="H570" s="661">
        <v>9</v>
      </c>
      <c r="I570" s="661" t="s">
        <v>461</v>
      </c>
      <c r="J570" s="661">
        <v>1720</v>
      </c>
      <c r="K570" s="651" t="s">
        <v>462</v>
      </c>
      <c r="L570" s="661" t="s">
        <v>463</v>
      </c>
      <c r="M570" s="661" t="s">
        <v>464</v>
      </c>
      <c r="N570" s="661" t="s">
        <v>465</v>
      </c>
      <c r="O570" s="661" t="s">
        <v>466</v>
      </c>
      <c r="P570" s="661" t="s">
        <v>467</v>
      </c>
      <c r="Q570" s="651" t="s">
        <v>468</v>
      </c>
      <c r="R570" s="651" t="s">
        <v>495</v>
      </c>
    </row>
    <row r="571" s="651" customFormat="1" ht="9.5" spans="1:18">
      <c r="A571" s="651" t="str">
        <f t="shared" si="22"/>
        <v>TikTok-IN直航美东拆柜</v>
      </c>
      <c r="B571" s="651" t="s">
        <v>547</v>
      </c>
      <c r="C571" s="651" t="s">
        <v>460</v>
      </c>
      <c r="D571" s="651" t="s">
        <v>547</v>
      </c>
      <c r="E571" s="661">
        <v>9.7</v>
      </c>
      <c r="F571" s="661" t="s">
        <v>461</v>
      </c>
      <c r="G571" s="661">
        <v>1900</v>
      </c>
      <c r="H571" s="661">
        <v>9.9</v>
      </c>
      <c r="I571" s="661" t="s">
        <v>461</v>
      </c>
      <c r="J571" s="661">
        <v>1880</v>
      </c>
      <c r="K571" s="651" t="s">
        <v>462</v>
      </c>
      <c r="L571" s="661" t="s">
        <v>463</v>
      </c>
      <c r="M571" s="661" t="s">
        <v>464</v>
      </c>
      <c r="N571" s="661" t="s">
        <v>465</v>
      </c>
      <c r="O571" s="661" t="s">
        <v>466</v>
      </c>
      <c r="P571" s="661" t="s">
        <v>467</v>
      </c>
      <c r="Q571" s="651" t="s">
        <v>468</v>
      </c>
      <c r="R571" s="651" t="s">
        <v>495</v>
      </c>
    </row>
    <row r="572" s="651" customFormat="1" ht="9.5" spans="1:18">
      <c r="A572" s="651" t="str">
        <f t="shared" si="22"/>
        <v>TikTok-IL直航美东拆柜</v>
      </c>
      <c r="B572" s="651" t="s">
        <v>548</v>
      </c>
      <c r="C572" s="651" t="s">
        <v>460</v>
      </c>
      <c r="D572" s="651" t="s">
        <v>548</v>
      </c>
      <c r="E572" s="661">
        <v>10.3</v>
      </c>
      <c r="F572" s="661" t="s">
        <v>461</v>
      </c>
      <c r="G572" s="661">
        <v>2020</v>
      </c>
      <c r="H572" s="661">
        <v>10.5</v>
      </c>
      <c r="I572" s="661" t="s">
        <v>461</v>
      </c>
      <c r="J572" s="661">
        <v>1980</v>
      </c>
      <c r="K572" s="651" t="s">
        <v>462</v>
      </c>
      <c r="L572" s="661" t="s">
        <v>463</v>
      </c>
      <c r="M572" s="661" t="s">
        <v>464</v>
      </c>
      <c r="N572" s="661" t="s">
        <v>465</v>
      </c>
      <c r="O572" s="661" t="s">
        <v>466</v>
      </c>
      <c r="P572" s="661" t="s">
        <v>467</v>
      </c>
      <c r="Q572" s="651" t="s">
        <v>468</v>
      </c>
      <c r="R572" s="651" t="s">
        <v>495</v>
      </c>
    </row>
    <row r="573" s="651" customFormat="1" ht="9.5" spans="1:18">
      <c r="A573" s="651" t="str">
        <f t="shared" si="22"/>
        <v>48 Station Road Cranbury, NJ 08512直航美东拆柜</v>
      </c>
      <c r="B573" s="651" t="s">
        <v>549</v>
      </c>
      <c r="C573" s="651" t="s">
        <v>460</v>
      </c>
      <c r="D573" s="651" t="s">
        <v>549</v>
      </c>
      <c r="E573" s="661">
        <v>7.7</v>
      </c>
      <c r="F573" s="661" t="s">
        <v>461</v>
      </c>
      <c r="G573" s="661">
        <v>1500</v>
      </c>
      <c r="H573" s="661">
        <v>8</v>
      </c>
      <c r="I573" s="661" t="s">
        <v>461</v>
      </c>
      <c r="J573" s="661">
        <v>1550</v>
      </c>
      <c r="K573" s="651" t="s">
        <v>462</v>
      </c>
      <c r="L573" s="661" t="s">
        <v>463</v>
      </c>
      <c r="M573" s="661" t="s">
        <v>464</v>
      </c>
      <c r="N573" s="661" t="s">
        <v>465</v>
      </c>
      <c r="O573" s="661" t="s">
        <v>466</v>
      </c>
      <c r="P573" s="661" t="s">
        <v>467</v>
      </c>
      <c r="Q573" s="651" t="s">
        <v>468</v>
      </c>
      <c r="R573" s="651" t="s">
        <v>495</v>
      </c>
    </row>
    <row r="574" s="651" customFormat="1" ht="9.5" spans="1:18">
      <c r="A574" s="651" t="str">
        <f t="shared" si="22"/>
        <v>C/O 2125 Gateway Blvd, Hebron, KY 41048直航美东拆柜</v>
      </c>
      <c r="B574" s="651" t="s">
        <v>550</v>
      </c>
      <c r="C574" s="651" t="s">
        <v>460</v>
      </c>
      <c r="D574" s="651" t="s">
        <v>550</v>
      </c>
      <c r="E574" s="661">
        <v>9.4</v>
      </c>
      <c r="F574" s="661" t="s">
        <v>461</v>
      </c>
      <c r="G574" s="661">
        <v>1840</v>
      </c>
      <c r="H574" s="661">
        <v>9.7</v>
      </c>
      <c r="I574" s="661" t="s">
        <v>461</v>
      </c>
      <c r="J574" s="661">
        <v>1840</v>
      </c>
      <c r="K574" s="651" t="s">
        <v>462</v>
      </c>
      <c r="L574" s="661" t="s">
        <v>463</v>
      </c>
      <c r="M574" s="661" t="s">
        <v>464</v>
      </c>
      <c r="N574" s="661" t="s">
        <v>465</v>
      </c>
      <c r="O574" s="661" t="s">
        <v>466</v>
      </c>
      <c r="P574" s="661" t="s">
        <v>467</v>
      </c>
      <c r="Q574" s="651" t="s">
        <v>468</v>
      </c>
      <c r="R574" s="651" t="s">
        <v>495</v>
      </c>
    </row>
    <row r="575" s="651" customFormat="1" ht="9.5" spans="1:18">
      <c r="A575" s="651" t="str">
        <f t="shared" si="22"/>
        <v>Erlanger, KY 41018直航美东拆柜</v>
      </c>
      <c r="B575" s="651" t="s">
        <v>551</v>
      </c>
      <c r="C575" s="651" t="s">
        <v>460</v>
      </c>
      <c r="D575" s="651" t="s">
        <v>551</v>
      </c>
      <c r="E575" s="661">
        <v>9.4</v>
      </c>
      <c r="F575" s="661" t="s">
        <v>461</v>
      </c>
      <c r="G575" s="661">
        <v>1840</v>
      </c>
      <c r="H575" s="661">
        <v>9.7</v>
      </c>
      <c r="I575" s="661" t="s">
        <v>461</v>
      </c>
      <c r="J575" s="661">
        <v>1840</v>
      </c>
      <c r="K575" s="651" t="s">
        <v>462</v>
      </c>
      <c r="L575" s="661" t="s">
        <v>463</v>
      </c>
      <c r="M575" s="661" t="s">
        <v>464</v>
      </c>
      <c r="N575" s="661" t="s">
        <v>465</v>
      </c>
      <c r="O575" s="661" t="s">
        <v>466</v>
      </c>
      <c r="P575" s="661" t="s">
        <v>467</v>
      </c>
      <c r="Q575" s="651" t="s">
        <v>468</v>
      </c>
      <c r="R575" s="651" t="s">
        <v>495</v>
      </c>
    </row>
    <row r="576" s="651" customFormat="1" ht="9.5" spans="1:18">
      <c r="A576" s="651" t="str">
        <f t="shared" si="22"/>
        <v>美东3仓直航美东拆柜</v>
      </c>
      <c r="B576" s="651" t="s">
        <v>552</v>
      </c>
      <c r="C576" s="651" t="s">
        <v>460</v>
      </c>
      <c r="D576" s="651" t="s">
        <v>552</v>
      </c>
      <c r="E576" s="661">
        <v>7.7</v>
      </c>
      <c r="F576" s="661" t="s">
        <v>461</v>
      </c>
      <c r="G576" s="661">
        <v>1500</v>
      </c>
      <c r="H576" s="661">
        <v>8</v>
      </c>
      <c r="I576" s="661" t="s">
        <v>461</v>
      </c>
      <c r="J576" s="661">
        <v>1550</v>
      </c>
      <c r="K576" s="651" t="s">
        <v>462</v>
      </c>
      <c r="L576" s="661" t="s">
        <v>463</v>
      </c>
      <c r="M576" s="661" t="s">
        <v>464</v>
      </c>
      <c r="N576" s="661" t="s">
        <v>465</v>
      </c>
      <c r="O576" s="661" t="s">
        <v>466</v>
      </c>
      <c r="P576" s="661" t="s">
        <v>467</v>
      </c>
      <c r="Q576" s="651" t="s">
        <v>468</v>
      </c>
      <c r="R576" s="651" t="s">
        <v>495</v>
      </c>
    </row>
    <row r="577" s="651" customFormat="1" ht="9.5" spans="1:18">
      <c r="A577" s="651" t="str">
        <f t="shared" si="22"/>
        <v>谷仓美东8号仓直航美东拆柜</v>
      </c>
      <c r="B577" s="651" t="s">
        <v>553</v>
      </c>
      <c r="C577" s="651" t="s">
        <v>460</v>
      </c>
      <c r="D577" s="651" t="s">
        <v>553</v>
      </c>
      <c r="E577" s="661">
        <v>7.7</v>
      </c>
      <c r="F577" s="661" t="s">
        <v>461</v>
      </c>
      <c r="G577" s="661">
        <v>1500</v>
      </c>
      <c r="H577" s="661">
        <v>8</v>
      </c>
      <c r="I577" s="661" t="s">
        <v>461</v>
      </c>
      <c r="J577" s="661">
        <v>1550</v>
      </c>
      <c r="K577" s="651" t="s">
        <v>462</v>
      </c>
      <c r="L577" s="661" t="s">
        <v>463</v>
      </c>
      <c r="M577" s="661" t="s">
        <v>464</v>
      </c>
      <c r="N577" s="661" t="s">
        <v>465</v>
      </c>
      <c r="O577" s="661" t="s">
        <v>466</v>
      </c>
      <c r="P577" s="661" t="s">
        <v>467</v>
      </c>
      <c r="Q577" s="651" t="s">
        <v>468</v>
      </c>
      <c r="R577" s="651" t="s">
        <v>495</v>
      </c>
    </row>
    <row r="578" s="651" customFormat="1" ht="9.5" spans="1:18">
      <c r="A578" s="651" t="str">
        <f t="shared" si="22"/>
        <v>美国新泽西1仓直航美东拆柜</v>
      </c>
      <c r="B578" s="651" t="s">
        <v>554</v>
      </c>
      <c r="C578" s="651" t="s">
        <v>460</v>
      </c>
      <c r="D578" s="651" t="s">
        <v>554</v>
      </c>
      <c r="E578" s="661">
        <v>7.7</v>
      </c>
      <c r="F578" s="661" t="s">
        <v>461</v>
      </c>
      <c r="G578" s="661">
        <v>1500</v>
      </c>
      <c r="H578" s="661">
        <v>8</v>
      </c>
      <c r="I578" s="661" t="s">
        <v>461</v>
      </c>
      <c r="J578" s="661">
        <v>1550</v>
      </c>
      <c r="K578" s="651" t="s">
        <v>462</v>
      </c>
      <c r="L578" s="661" t="s">
        <v>463</v>
      </c>
      <c r="M578" s="661" t="s">
        <v>464</v>
      </c>
      <c r="N578" s="661" t="s">
        <v>465</v>
      </c>
      <c r="O578" s="661" t="s">
        <v>466</v>
      </c>
      <c r="P578" s="661" t="s">
        <v>467</v>
      </c>
      <c r="Q578" s="651" t="s">
        <v>468</v>
      </c>
      <c r="R578" s="651" t="s">
        <v>495</v>
      </c>
    </row>
    <row r="579" s="651" customFormat="1" ht="9.5" spans="1:18">
      <c r="A579" s="651" t="str">
        <f t="shared" si="22"/>
        <v>谷仓美东5号仓直航美东拆柜</v>
      </c>
      <c r="B579" s="651" t="s">
        <v>555</v>
      </c>
      <c r="C579" s="651" t="s">
        <v>460</v>
      </c>
      <c r="D579" s="651" t="s">
        <v>555</v>
      </c>
      <c r="E579" s="661">
        <v>7.7</v>
      </c>
      <c r="F579" s="661" t="s">
        <v>461</v>
      </c>
      <c r="G579" s="661">
        <v>1500</v>
      </c>
      <c r="H579" s="661">
        <v>8</v>
      </c>
      <c r="I579" s="661" t="s">
        <v>461</v>
      </c>
      <c r="J579" s="661">
        <v>1550</v>
      </c>
      <c r="K579" s="651" t="s">
        <v>462</v>
      </c>
      <c r="L579" s="661" t="s">
        <v>463</v>
      </c>
      <c r="M579" s="661" t="s">
        <v>464</v>
      </c>
      <c r="N579" s="661" t="s">
        <v>465</v>
      </c>
      <c r="O579" s="661" t="s">
        <v>466</v>
      </c>
      <c r="P579" s="661" t="s">
        <v>467</v>
      </c>
      <c r="Q579" s="651" t="s">
        <v>468</v>
      </c>
      <c r="R579" s="651" t="s">
        <v>495</v>
      </c>
    </row>
    <row r="580" s="651" customFormat="1" ht="9.5" spans="1:18">
      <c r="A580" s="651" t="str">
        <f t="shared" si="22"/>
        <v>易达云美东10仓直航美东拆柜</v>
      </c>
      <c r="B580" s="651" t="s">
        <v>556</v>
      </c>
      <c r="C580" s="651" t="s">
        <v>460</v>
      </c>
      <c r="D580" s="651" t="s">
        <v>556</v>
      </c>
      <c r="E580" s="661">
        <v>7.7</v>
      </c>
      <c r="F580" s="661" t="s">
        <v>461</v>
      </c>
      <c r="G580" s="661">
        <v>1500</v>
      </c>
      <c r="H580" s="661">
        <v>8</v>
      </c>
      <c r="I580" s="661" t="s">
        <v>461</v>
      </c>
      <c r="J580" s="661">
        <v>1550</v>
      </c>
      <c r="K580" s="651" t="s">
        <v>462</v>
      </c>
      <c r="L580" s="661" t="s">
        <v>463</v>
      </c>
      <c r="M580" s="661" t="s">
        <v>464</v>
      </c>
      <c r="N580" s="661" t="s">
        <v>465</v>
      </c>
      <c r="O580" s="661" t="s">
        <v>466</v>
      </c>
      <c r="P580" s="661" t="s">
        <v>467</v>
      </c>
      <c r="Q580" s="651" t="s">
        <v>468</v>
      </c>
      <c r="R580" s="651" t="s">
        <v>495</v>
      </c>
    </row>
    <row r="581" s="651" customFormat="1" ht="9.5" spans="1:18">
      <c r="A581" s="651" t="str">
        <f t="shared" si="22"/>
        <v>美东2号仓直航美东拆柜</v>
      </c>
      <c r="B581" s="651" t="s">
        <v>557</v>
      </c>
      <c r="C581" s="651" t="s">
        <v>460</v>
      </c>
      <c r="D581" s="651" t="s">
        <v>557</v>
      </c>
      <c r="E581" s="661">
        <v>7.8</v>
      </c>
      <c r="F581" s="661" t="s">
        <v>461</v>
      </c>
      <c r="G581" s="661">
        <v>1520</v>
      </c>
      <c r="H581" s="661">
        <v>8.1</v>
      </c>
      <c r="I581" s="661" t="s">
        <v>461</v>
      </c>
      <c r="J581" s="661">
        <v>1570</v>
      </c>
      <c r="K581" s="651" t="s">
        <v>462</v>
      </c>
      <c r="L581" s="661" t="s">
        <v>463</v>
      </c>
      <c r="M581" s="661" t="s">
        <v>464</v>
      </c>
      <c r="N581" s="661" t="s">
        <v>465</v>
      </c>
      <c r="O581" s="661" t="s">
        <v>466</v>
      </c>
      <c r="P581" s="661" t="s">
        <v>467</v>
      </c>
      <c r="Q581" s="651" t="s">
        <v>468</v>
      </c>
      <c r="R581" s="651" t="s">
        <v>495</v>
      </c>
    </row>
    <row r="582" s="651" customFormat="1" customHeight="1" spans="1:18">
      <c r="A582" s="651" t="str">
        <f t="shared" si="22"/>
        <v>美东11号仓直航美东拆柜</v>
      </c>
      <c r="B582" s="651" t="s">
        <v>558</v>
      </c>
      <c r="C582" s="651" t="s">
        <v>460</v>
      </c>
      <c r="D582" s="651" t="s">
        <v>558</v>
      </c>
      <c r="E582" s="651">
        <v>7.8</v>
      </c>
      <c r="F582" s="651" t="s">
        <v>461</v>
      </c>
      <c r="G582" s="651">
        <v>1520</v>
      </c>
      <c r="H582" s="652">
        <v>8.1</v>
      </c>
      <c r="I582" s="652" t="s">
        <v>461</v>
      </c>
      <c r="J582" s="652">
        <v>1570</v>
      </c>
      <c r="K582" s="651" t="s">
        <v>462</v>
      </c>
      <c r="L582" s="661" t="s">
        <v>463</v>
      </c>
      <c r="M582" s="661" t="s">
        <v>464</v>
      </c>
      <c r="N582" s="661" t="s">
        <v>465</v>
      </c>
      <c r="O582" s="661" t="s">
        <v>466</v>
      </c>
      <c r="P582" s="661" t="s">
        <v>467</v>
      </c>
      <c r="Q582" s="651" t="s">
        <v>468</v>
      </c>
      <c r="R582" s="651" t="s">
        <v>495</v>
      </c>
    </row>
    <row r="583" s="651" customFormat="1" customHeight="1" spans="1:18">
      <c r="A583" s="651" t="str">
        <f t="shared" si="22"/>
        <v>美东15号仓直航美东拆柜</v>
      </c>
      <c r="B583" s="651" t="s">
        <v>559</v>
      </c>
      <c r="C583" s="651" t="s">
        <v>460</v>
      </c>
      <c r="D583" s="651" t="s">
        <v>559</v>
      </c>
      <c r="E583" s="651">
        <v>8</v>
      </c>
      <c r="F583" s="651" t="s">
        <v>461</v>
      </c>
      <c r="G583" s="651">
        <v>1550</v>
      </c>
      <c r="H583" s="652">
        <v>8.3</v>
      </c>
      <c r="I583" s="652" t="s">
        <v>461</v>
      </c>
      <c r="J583" s="652">
        <v>1600</v>
      </c>
      <c r="K583" s="651" t="s">
        <v>462</v>
      </c>
      <c r="L583" s="661" t="s">
        <v>463</v>
      </c>
      <c r="M583" s="661" t="s">
        <v>464</v>
      </c>
      <c r="N583" s="661" t="s">
        <v>465</v>
      </c>
      <c r="O583" s="661" t="s">
        <v>466</v>
      </c>
      <c r="P583" s="661" t="s">
        <v>467</v>
      </c>
      <c r="Q583" s="651" t="s">
        <v>468</v>
      </c>
      <c r="R583" s="651" t="s">
        <v>495</v>
      </c>
    </row>
    <row r="584" s="651" customFormat="1" customHeight="1" spans="1:18">
      <c r="A584" s="651" t="str">
        <f t="shared" si="22"/>
        <v>美东16号仓直航美东拆柜</v>
      </c>
      <c r="B584" s="651" t="s">
        <v>560</v>
      </c>
      <c r="C584" s="651" t="s">
        <v>460</v>
      </c>
      <c r="D584" s="651" t="s">
        <v>560</v>
      </c>
      <c r="E584" s="651">
        <v>8</v>
      </c>
      <c r="F584" s="651" t="s">
        <v>461</v>
      </c>
      <c r="G584" s="651">
        <v>1550</v>
      </c>
      <c r="H584" s="652">
        <v>8.3</v>
      </c>
      <c r="I584" s="652" t="s">
        <v>461</v>
      </c>
      <c r="J584" s="652">
        <v>1600</v>
      </c>
      <c r="K584" s="651" t="s">
        <v>462</v>
      </c>
      <c r="L584" s="661" t="s">
        <v>463</v>
      </c>
      <c r="M584" s="661" t="s">
        <v>464</v>
      </c>
      <c r="N584" s="661" t="s">
        <v>465</v>
      </c>
      <c r="O584" s="661" t="s">
        <v>466</v>
      </c>
      <c r="P584" s="661" t="s">
        <v>467</v>
      </c>
      <c r="Q584" s="651" t="s">
        <v>468</v>
      </c>
      <c r="R584" s="651" t="s">
        <v>495</v>
      </c>
    </row>
    <row r="585" s="651" customFormat="1" customHeight="1" spans="1:18">
      <c r="A585" s="651" t="str">
        <f t="shared" si="22"/>
        <v>美东18号仓直航美东拆柜</v>
      </c>
      <c r="B585" s="651" t="s">
        <v>561</v>
      </c>
      <c r="C585" s="651" t="s">
        <v>460</v>
      </c>
      <c r="D585" s="651" t="s">
        <v>561</v>
      </c>
      <c r="E585" s="651">
        <v>8</v>
      </c>
      <c r="F585" s="651" t="s">
        <v>461</v>
      </c>
      <c r="G585" s="651">
        <v>1550</v>
      </c>
      <c r="H585" s="652">
        <v>8.3</v>
      </c>
      <c r="I585" s="652" t="s">
        <v>461</v>
      </c>
      <c r="J585" s="652">
        <v>1600</v>
      </c>
      <c r="K585" s="651" t="s">
        <v>462</v>
      </c>
      <c r="L585" s="661" t="s">
        <v>463</v>
      </c>
      <c r="M585" s="661" t="s">
        <v>464</v>
      </c>
      <c r="N585" s="661" t="s">
        <v>465</v>
      </c>
      <c r="O585" s="661" t="s">
        <v>466</v>
      </c>
      <c r="P585" s="661" t="s">
        <v>467</v>
      </c>
      <c r="Q585" s="651" t="s">
        <v>468</v>
      </c>
      <c r="R585" s="651" t="s">
        <v>495</v>
      </c>
    </row>
    <row r="586" s="651" customFormat="1" customHeight="1" spans="1:18">
      <c r="A586" s="651" t="str">
        <f t="shared" si="22"/>
        <v>美东南1号仓直航美东拆柜</v>
      </c>
      <c r="B586" s="651" t="s">
        <v>562</v>
      </c>
      <c r="C586" s="651" t="s">
        <v>460</v>
      </c>
      <c r="D586" s="651" t="s">
        <v>562</v>
      </c>
      <c r="E586" s="651">
        <v>10.2</v>
      </c>
      <c r="F586" s="651" t="s">
        <v>461</v>
      </c>
      <c r="G586" s="651">
        <v>2000</v>
      </c>
      <c r="H586" s="652">
        <v>10.4</v>
      </c>
      <c r="I586" s="652" t="s">
        <v>461</v>
      </c>
      <c r="J586" s="652">
        <v>1960</v>
      </c>
      <c r="K586" s="651" t="s">
        <v>462</v>
      </c>
      <c r="L586" s="661" t="s">
        <v>463</v>
      </c>
      <c r="M586" s="661" t="s">
        <v>464</v>
      </c>
      <c r="N586" s="661" t="s">
        <v>465</v>
      </c>
      <c r="O586" s="661" t="s">
        <v>466</v>
      </c>
      <c r="P586" s="661" t="s">
        <v>467</v>
      </c>
      <c r="Q586" s="651" t="s">
        <v>468</v>
      </c>
      <c r="R586" s="651" t="s">
        <v>495</v>
      </c>
    </row>
    <row r="587" s="651" customFormat="1" customHeight="1" spans="1:18">
      <c r="A587" s="651" t="str">
        <f t="shared" si="22"/>
        <v>CLT2美东快速达</v>
      </c>
      <c r="B587" s="651" t="s">
        <v>323</v>
      </c>
      <c r="C587" s="651" t="s">
        <v>563</v>
      </c>
      <c r="D587" s="651" t="s">
        <v>564</v>
      </c>
      <c r="E587" s="651" t="s">
        <v>384</v>
      </c>
      <c r="F587" s="651" t="s">
        <v>384</v>
      </c>
      <c r="G587" s="651" t="s">
        <v>384</v>
      </c>
      <c r="H587" s="652" t="s">
        <v>384</v>
      </c>
      <c r="I587" s="652" t="s">
        <v>384</v>
      </c>
      <c r="J587" s="652" t="s">
        <v>384</v>
      </c>
      <c r="K587" s="651" t="s">
        <v>126</v>
      </c>
      <c r="L587" s="651" t="s">
        <v>565</v>
      </c>
      <c r="M587" s="651" t="s">
        <v>566</v>
      </c>
      <c r="N587" s="651" t="s">
        <v>567</v>
      </c>
      <c r="O587" s="651" t="s">
        <v>568</v>
      </c>
      <c r="P587" s="651" t="s">
        <v>568</v>
      </c>
      <c r="Q587" s="651" t="s">
        <v>569</v>
      </c>
      <c r="R587" s="651" t="s">
        <v>183</v>
      </c>
    </row>
    <row r="588" s="651" customFormat="1" customHeight="1" spans="1:18">
      <c r="A588" s="651" t="str">
        <f t="shared" si="22"/>
        <v>CLT3美东快速达</v>
      </c>
      <c r="B588" s="651" t="s">
        <v>324</v>
      </c>
      <c r="C588" s="651" t="s">
        <v>563</v>
      </c>
      <c r="D588" s="651" t="s">
        <v>564</v>
      </c>
      <c r="E588" s="651" t="s">
        <v>384</v>
      </c>
      <c r="F588" s="651" t="s">
        <v>384</v>
      </c>
      <c r="G588" s="651" t="s">
        <v>384</v>
      </c>
      <c r="H588" s="652" t="s">
        <v>384</v>
      </c>
      <c r="I588" s="652" t="s">
        <v>384</v>
      </c>
      <c r="J588" s="652" t="s">
        <v>384</v>
      </c>
      <c r="K588" s="651" t="s">
        <v>126</v>
      </c>
      <c r="L588" s="651" t="s">
        <v>565</v>
      </c>
      <c r="M588" s="651" t="s">
        <v>566</v>
      </c>
      <c r="N588" s="651" t="s">
        <v>567</v>
      </c>
      <c r="O588" s="651" t="s">
        <v>568</v>
      </c>
      <c r="P588" s="651" t="s">
        <v>568</v>
      </c>
      <c r="Q588" s="651" t="s">
        <v>569</v>
      </c>
      <c r="R588" s="651" t="s">
        <v>183</v>
      </c>
    </row>
    <row r="589" s="651" customFormat="1" customHeight="1" spans="1:18">
      <c r="A589" s="651" t="str">
        <f t="shared" si="22"/>
        <v>TPA2美东快速达</v>
      </c>
      <c r="B589" s="651" t="s">
        <v>341</v>
      </c>
      <c r="C589" s="651" t="s">
        <v>563</v>
      </c>
      <c r="D589" s="651" t="s">
        <v>564</v>
      </c>
      <c r="E589" s="651" t="s">
        <v>384</v>
      </c>
      <c r="F589" s="651" t="s">
        <v>384</v>
      </c>
      <c r="G589" s="651" t="s">
        <v>384</v>
      </c>
      <c r="H589" s="652" t="s">
        <v>384</v>
      </c>
      <c r="I589" s="652" t="s">
        <v>384</v>
      </c>
      <c r="J589" s="652" t="s">
        <v>384</v>
      </c>
      <c r="K589" s="651" t="s">
        <v>126</v>
      </c>
      <c r="L589" s="651" t="s">
        <v>565</v>
      </c>
      <c r="M589" s="651" t="s">
        <v>566</v>
      </c>
      <c r="N589" s="651" t="s">
        <v>567</v>
      </c>
      <c r="O589" s="651" t="s">
        <v>568</v>
      </c>
      <c r="P589" s="651" t="s">
        <v>568</v>
      </c>
      <c r="Q589" s="651" t="s">
        <v>569</v>
      </c>
      <c r="R589" s="651" t="s">
        <v>183</v>
      </c>
    </row>
    <row r="590" s="651" customFormat="1" customHeight="1" spans="1:18">
      <c r="A590" s="651" t="str">
        <f t="shared" si="22"/>
        <v>TPA3美东快速达</v>
      </c>
      <c r="B590" s="651" t="s">
        <v>340</v>
      </c>
      <c r="C590" s="651" t="s">
        <v>563</v>
      </c>
      <c r="D590" s="651" t="s">
        <v>564</v>
      </c>
      <c r="E590" s="651" t="s">
        <v>384</v>
      </c>
      <c r="F590" s="651" t="s">
        <v>384</v>
      </c>
      <c r="G590" s="651" t="s">
        <v>384</v>
      </c>
      <c r="H590" s="652" t="s">
        <v>384</v>
      </c>
      <c r="I590" s="652" t="s">
        <v>384</v>
      </c>
      <c r="J590" s="652" t="s">
        <v>384</v>
      </c>
      <c r="K590" s="651" t="s">
        <v>126</v>
      </c>
      <c r="L590" s="651" t="s">
        <v>565</v>
      </c>
      <c r="M590" s="651" t="s">
        <v>566</v>
      </c>
      <c r="N590" s="651" t="s">
        <v>567</v>
      </c>
      <c r="O590" s="651" t="s">
        <v>568</v>
      </c>
      <c r="P590" s="651" t="s">
        <v>568</v>
      </c>
      <c r="Q590" s="651" t="s">
        <v>569</v>
      </c>
      <c r="R590" s="651" t="s">
        <v>183</v>
      </c>
    </row>
    <row r="591" s="651" customFormat="1" ht="9.5" spans="1:18">
      <c r="A591" s="651" t="str">
        <f t="shared" si="22"/>
        <v>TPA6美东快速达</v>
      </c>
      <c r="B591" s="651" t="s">
        <v>336</v>
      </c>
      <c r="C591" s="651" t="s">
        <v>563</v>
      </c>
      <c r="D591" s="651" t="s">
        <v>564</v>
      </c>
      <c r="E591" s="651" t="s">
        <v>384</v>
      </c>
      <c r="F591" s="651" t="s">
        <v>384</v>
      </c>
      <c r="G591" s="651" t="s">
        <v>384</v>
      </c>
      <c r="H591" s="652" t="s">
        <v>384</v>
      </c>
      <c r="I591" s="652" t="s">
        <v>384</v>
      </c>
      <c r="J591" s="652" t="s">
        <v>384</v>
      </c>
      <c r="K591" s="651" t="s">
        <v>126</v>
      </c>
      <c r="L591" s="651" t="s">
        <v>565</v>
      </c>
      <c r="M591" s="651" t="s">
        <v>566</v>
      </c>
      <c r="N591" s="651" t="s">
        <v>567</v>
      </c>
      <c r="O591" s="651" t="s">
        <v>568</v>
      </c>
      <c r="P591" s="651" t="s">
        <v>568</v>
      </c>
      <c r="Q591" s="651" t="s">
        <v>569</v>
      </c>
      <c r="R591" s="651" t="s">
        <v>183</v>
      </c>
    </row>
    <row r="592" s="651" customFormat="1" ht="9.5" spans="1:18">
      <c r="A592" s="651" t="str">
        <f t="shared" si="22"/>
        <v>JAX3美东快速达</v>
      </c>
      <c r="B592" s="651" t="s">
        <v>311</v>
      </c>
      <c r="C592" s="651" t="s">
        <v>563</v>
      </c>
      <c r="D592" s="651" t="s">
        <v>564</v>
      </c>
      <c r="E592" s="651" t="s">
        <v>384</v>
      </c>
      <c r="F592" s="651" t="s">
        <v>384</v>
      </c>
      <c r="G592" s="651" t="s">
        <v>384</v>
      </c>
      <c r="H592" s="652" t="s">
        <v>384</v>
      </c>
      <c r="I592" s="652" t="s">
        <v>384</v>
      </c>
      <c r="J592" s="652" t="s">
        <v>384</v>
      </c>
      <c r="K592" s="651" t="s">
        <v>126</v>
      </c>
      <c r="L592" s="651" t="s">
        <v>565</v>
      </c>
      <c r="M592" s="651" t="s">
        <v>566</v>
      </c>
      <c r="N592" s="651" t="s">
        <v>567</v>
      </c>
      <c r="O592" s="651" t="s">
        <v>568</v>
      </c>
      <c r="P592" s="651" t="s">
        <v>568</v>
      </c>
      <c r="Q592" s="651" t="s">
        <v>569</v>
      </c>
      <c r="R592" s="651" t="s">
        <v>183</v>
      </c>
    </row>
    <row r="593" s="651" customFormat="1" ht="9.5" spans="1:18">
      <c r="A593" s="651" t="str">
        <f t="shared" si="22"/>
        <v>RYY2美东快速达</v>
      </c>
      <c r="B593" s="651" t="s">
        <v>332</v>
      </c>
      <c r="C593" s="651" t="s">
        <v>563</v>
      </c>
      <c r="D593" s="651" t="s">
        <v>564</v>
      </c>
      <c r="E593" s="651" t="s">
        <v>384</v>
      </c>
      <c r="F593" s="651" t="s">
        <v>384</v>
      </c>
      <c r="G593" s="651" t="s">
        <v>384</v>
      </c>
      <c r="H593" s="652" t="s">
        <v>384</v>
      </c>
      <c r="I593" s="652" t="s">
        <v>384</v>
      </c>
      <c r="J593" s="652" t="s">
        <v>384</v>
      </c>
      <c r="K593" s="651" t="s">
        <v>126</v>
      </c>
      <c r="L593" s="651" t="s">
        <v>565</v>
      </c>
      <c r="M593" s="651" t="s">
        <v>566</v>
      </c>
      <c r="N593" s="651" t="s">
        <v>567</v>
      </c>
      <c r="O593" s="651" t="s">
        <v>568</v>
      </c>
      <c r="P593" s="651" t="s">
        <v>568</v>
      </c>
      <c r="Q593" s="651" t="s">
        <v>569</v>
      </c>
      <c r="R593" s="651" t="s">
        <v>183</v>
      </c>
    </row>
    <row r="594" s="651" customFormat="1" ht="9.5" spans="1:18">
      <c r="A594" s="651" t="str">
        <f t="shared" si="22"/>
        <v>GSP1美东快速达</v>
      </c>
      <c r="B594" s="651" t="s">
        <v>511</v>
      </c>
      <c r="C594" s="651" t="s">
        <v>563</v>
      </c>
      <c r="D594" s="651" t="s">
        <v>564</v>
      </c>
      <c r="E594" s="651" t="s">
        <v>384</v>
      </c>
      <c r="F594" s="651" t="s">
        <v>384</v>
      </c>
      <c r="G594" s="651" t="s">
        <v>384</v>
      </c>
      <c r="H594" s="652" t="s">
        <v>384</v>
      </c>
      <c r="I594" s="652" t="s">
        <v>384</v>
      </c>
      <c r="J594" s="652" t="s">
        <v>384</v>
      </c>
      <c r="K594" s="651" t="s">
        <v>126</v>
      </c>
      <c r="L594" s="651" t="s">
        <v>565</v>
      </c>
      <c r="M594" s="651" t="s">
        <v>566</v>
      </c>
      <c r="N594" s="651" t="s">
        <v>567</v>
      </c>
      <c r="O594" s="651" t="s">
        <v>568</v>
      </c>
      <c r="P594" s="651" t="s">
        <v>568</v>
      </c>
      <c r="Q594" s="651" t="s">
        <v>569</v>
      </c>
      <c r="R594" s="651" t="s">
        <v>183</v>
      </c>
    </row>
    <row r="595" s="651" customFormat="1" ht="9.5" spans="1:18">
      <c r="A595" s="651" t="str">
        <f t="shared" si="22"/>
        <v>GSO1美东快速达</v>
      </c>
      <c r="B595" s="651" t="s">
        <v>507</v>
      </c>
      <c r="C595" s="651" t="s">
        <v>563</v>
      </c>
      <c r="D595" s="651" t="s">
        <v>564</v>
      </c>
      <c r="E595" s="651" t="s">
        <v>384</v>
      </c>
      <c r="F595" s="651" t="s">
        <v>384</v>
      </c>
      <c r="G595" s="651" t="s">
        <v>384</v>
      </c>
      <c r="H595" s="652" t="s">
        <v>384</v>
      </c>
      <c r="I595" s="652" t="s">
        <v>384</v>
      </c>
      <c r="J595" s="652" t="s">
        <v>384</v>
      </c>
      <c r="K595" s="651" t="s">
        <v>126</v>
      </c>
      <c r="L595" s="651" t="s">
        <v>565</v>
      </c>
      <c r="M595" s="651" t="s">
        <v>566</v>
      </c>
      <c r="N595" s="651" t="s">
        <v>567</v>
      </c>
      <c r="O595" s="651" t="s">
        <v>568</v>
      </c>
      <c r="P595" s="651" t="s">
        <v>568</v>
      </c>
      <c r="Q595" s="651" t="s">
        <v>569</v>
      </c>
      <c r="R595" s="651" t="s">
        <v>183</v>
      </c>
    </row>
    <row r="596" s="651" customFormat="1" ht="9.5" spans="1:18">
      <c r="A596" s="651" t="str">
        <f t="shared" si="22"/>
        <v>XLX6美东快速达</v>
      </c>
      <c r="B596" s="651" t="s">
        <v>322</v>
      </c>
      <c r="C596" s="651" t="s">
        <v>563</v>
      </c>
      <c r="D596" s="651" t="s">
        <v>564</v>
      </c>
      <c r="E596" s="651" t="s">
        <v>384</v>
      </c>
      <c r="F596" s="651" t="s">
        <v>384</v>
      </c>
      <c r="G596" s="651" t="s">
        <v>384</v>
      </c>
      <c r="H596" s="652" t="s">
        <v>384</v>
      </c>
      <c r="I596" s="652" t="s">
        <v>384</v>
      </c>
      <c r="J596" s="652" t="s">
        <v>384</v>
      </c>
      <c r="K596" s="651" t="s">
        <v>126</v>
      </c>
      <c r="L596" s="651" t="s">
        <v>565</v>
      </c>
      <c r="M596" s="651" t="s">
        <v>566</v>
      </c>
      <c r="N596" s="651" t="s">
        <v>567</v>
      </c>
      <c r="O596" s="651" t="s">
        <v>568</v>
      </c>
      <c r="P596" s="651" t="s">
        <v>568</v>
      </c>
      <c r="Q596" s="651" t="s">
        <v>569</v>
      </c>
      <c r="R596" s="651" t="s">
        <v>183</v>
      </c>
    </row>
    <row r="597" s="651" customFormat="1" ht="9.5" spans="1:18">
      <c r="A597" s="651" t="str">
        <f t="shared" si="22"/>
        <v>RDU2美东快速达</v>
      </c>
      <c r="B597" s="651" t="s">
        <v>347</v>
      </c>
      <c r="C597" s="651" t="s">
        <v>563</v>
      </c>
      <c r="D597" s="651" t="s">
        <v>564</v>
      </c>
      <c r="E597" s="651" t="s">
        <v>384</v>
      </c>
      <c r="F597" s="651" t="s">
        <v>384</v>
      </c>
      <c r="G597" s="651" t="s">
        <v>384</v>
      </c>
      <c r="H597" s="652" t="s">
        <v>384</v>
      </c>
      <c r="I597" s="652" t="s">
        <v>384</v>
      </c>
      <c r="J597" s="652" t="s">
        <v>384</v>
      </c>
      <c r="K597" s="651" t="s">
        <v>126</v>
      </c>
      <c r="L597" s="651" t="s">
        <v>565</v>
      </c>
      <c r="M597" s="651" t="s">
        <v>566</v>
      </c>
      <c r="N597" s="651" t="s">
        <v>567</v>
      </c>
      <c r="O597" s="651" t="s">
        <v>568</v>
      </c>
      <c r="P597" s="651" t="s">
        <v>568</v>
      </c>
      <c r="Q597" s="651" t="s">
        <v>569</v>
      </c>
      <c r="R597" s="651" t="s">
        <v>183</v>
      </c>
    </row>
    <row r="598" s="651" customFormat="1" ht="19" spans="1:18">
      <c r="A598" s="651" t="str">
        <f t="shared" ref="A598:A617" si="23">B598&amp;C598</f>
        <v>ABE8美东快速达</v>
      </c>
      <c r="B598" s="651" t="s">
        <v>381</v>
      </c>
      <c r="C598" s="651" t="s">
        <v>563</v>
      </c>
      <c r="D598" s="673" t="s">
        <v>570</v>
      </c>
      <c r="E598" s="651" t="s">
        <v>384</v>
      </c>
      <c r="F598" s="651" t="s">
        <v>384</v>
      </c>
      <c r="G598" s="651" t="s">
        <v>384</v>
      </c>
      <c r="H598" s="652" t="s">
        <v>384</v>
      </c>
      <c r="I598" s="652" t="s">
        <v>384</v>
      </c>
      <c r="J598" s="652" t="s">
        <v>384</v>
      </c>
      <c r="K598" s="651" t="s">
        <v>126</v>
      </c>
      <c r="L598" s="651" t="s">
        <v>565</v>
      </c>
      <c r="M598" s="651" t="s">
        <v>566</v>
      </c>
      <c r="N598" s="651" t="s">
        <v>567</v>
      </c>
      <c r="O598" s="651" t="s">
        <v>568</v>
      </c>
      <c r="P598" s="651" t="s">
        <v>568</v>
      </c>
      <c r="Q598" s="651" t="s">
        <v>569</v>
      </c>
      <c r="R598" s="651" t="s">
        <v>183</v>
      </c>
    </row>
    <row r="599" s="651" customFormat="1" ht="19" spans="1:18">
      <c r="A599" s="651" t="str">
        <f t="shared" si="23"/>
        <v>TEB6美东快速达</v>
      </c>
      <c r="B599" s="651" t="s">
        <v>410</v>
      </c>
      <c r="C599" s="651" t="s">
        <v>563</v>
      </c>
      <c r="D599" s="673" t="s">
        <v>570</v>
      </c>
      <c r="E599" s="651" t="s">
        <v>384</v>
      </c>
      <c r="F599" s="651" t="s">
        <v>384</v>
      </c>
      <c r="G599" s="651" t="s">
        <v>384</v>
      </c>
      <c r="H599" s="652" t="s">
        <v>384</v>
      </c>
      <c r="I599" s="652" t="s">
        <v>384</v>
      </c>
      <c r="J599" s="652" t="s">
        <v>384</v>
      </c>
      <c r="K599" s="651" t="s">
        <v>126</v>
      </c>
      <c r="L599" s="651" t="s">
        <v>565</v>
      </c>
      <c r="M599" s="651" t="s">
        <v>566</v>
      </c>
      <c r="N599" s="651" t="s">
        <v>567</v>
      </c>
      <c r="O599" s="651" t="s">
        <v>568</v>
      </c>
      <c r="P599" s="651" t="s">
        <v>568</v>
      </c>
      <c r="Q599" s="651" t="s">
        <v>569</v>
      </c>
      <c r="R599" s="651" t="s">
        <v>183</v>
      </c>
    </row>
    <row r="600" s="651" customFormat="1" ht="19" spans="1:18">
      <c r="A600" s="651" t="str">
        <f t="shared" si="23"/>
        <v>TEB9美东快速达</v>
      </c>
      <c r="B600" s="651" t="s">
        <v>389</v>
      </c>
      <c r="C600" s="651" t="s">
        <v>563</v>
      </c>
      <c r="D600" s="673" t="s">
        <v>570</v>
      </c>
      <c r="E600" s="651" t="s">
        <v>384</v>
      </c>
      <c r="F600" s="651" t="s">
        <v>384</v>
      </c>
      <c r="G600" s="651" t="s">
        <v>384</v>
      </c>
      <c r="H600" s="652" t="s">
        <v>384</v>
      </c>
      <c r="I600" s="652" t="s">
        <v>384</v>
      </c>
      <c r="J600" s="652" t="s">
        <v>384</v>
      </c>
      <c r="K600" s="651" t="s">
        <v>126</v>
      </c>
      <c r="L600" s="651" t="s">
        <v>565</v>
      </c>
      <c r="M600" s="651" t="s">
        <v>566</v>
      </c>
      <c r="N600" s="651" t="s">
        <v>567</v>
      </c>
      <c r="O600" s="651" t="s">
        <v>568</v>
      </c>
      <c r="P600" s="651" t="s">
        <v>568</v>
      </c>
      <c r="Q600" s="651" t="s">
        <v>569</v>
      </c>
      <c r="R600" s="651" t="s">
        <v>183</v>
      </c>
    </row>
    <row r="601" s="651" customFormat="1" ht="19" spans="1:18">
      <c r="A601" s="651" t="str">
        <f t="shared" si="23"/>
        <v>ACY2美东快速达</v>
      </c>
      <c r="B601" s="651" t="s">
        <v>390</v>
      </c>
      <c r="C601" s="651" t="s">
        <v>563</v>
      </c>
      <c r="D601" s="673" t="s">
        <v>570</v>
      </c>
      <c r="E601" s="651" t="s">
        <v>384</v>
      </c>
      <c r="F601" s="651" t="s">
        <v>384</v>
      </c>
      <c r="G601" s="651" t="s">
        <v>384</v>
      </c>
      <c r="H601" s="652" t="s">
        <v>384</v>
      </c>
      <c r="I601" s="652" t="s">
        <v>384</v>
      </c>
      <c r="J601" s="652" t="s">
        <v>384</v>
      </c>
      <c r="K601" s="651" t="s">
        <v>126</v>
      </c>
      <c r="L601" s="651" t="s">
        <v>565</v>
      </c>
      <c r="M601" s="651" t="s">
        <v>566</v>
      </c>
      <c r="N601" s="651" t="s">
        <v>567</v>
      </c>
      <c r="O601" s="651" t="s">
        <v>568</v>
      </c>
      <c r="P601" s="651" t="s">
        <v>568</v>
      </c>
      <c r="Q601" s="651" t="s">
        <v>569</v>
      </c>
      <c r="R601" s="651" t="s">
        <v>183</v>
      </c>
    </row>
    <row r="602" s="651" customFormat="1" ht="19" spans="1:18">
      <c r="A602" s="651" t="str">
        <f t="shared" si="23"/>
        <v>TTN2美东快速达</v>
      </c>
      <c r="B602" s="651" t="s">
        <v>470</v>
      </c>
      <c r="C602" s="651" t="s">
        <v>563</v>
      </c>
      <c r="D602" s="673" t="s">
        <v>570</v>
      </c>
      <c r="E602" s="651" t="s">
        <v>384</v>
      </c>
      <c r="F602" s="651" t="s">
        <v>384</v>
      </c>
      <c r="G602" s="651" t="s">
        <v>384</v>
      </c>
      <c r="H602" s="652" t="s">
        <v>384</v>
      </c>
      <c r="I602" s="652" t="s">
        <v>384</v>
      </c>
      <c r="J602" s="652" t="s">
        <v>384</v>
      </c>
      <c r="K602" s="651" t="s">
        <v>126</v>
      </c>
      <c r="L602" s="651" t="s">
        <v>565</v>
      </c>
      <c r="M602" s="651" t="s">
        <v>566</v>
      </c>
      <c r="N602" s="651" t="s">
        <v>567</v>
      </c>
      <c r="O602" s="651" t="s">
        <v>568</v>
      </c>
      <c r="P602" s="651" t="s">
        <v>568</v>
      </c>
      <c r="Q602" s="651" t="s">
        <v>569</v>
      </c>
      <c r="R602" s="651" t="s">
        <v>183</v>
      </c>
    </row>
    <row r="603" s="651" customFormat="1" ht="19" spans="1:18">
      <c r="A603" s="651" t="str">
        <f t="shared" si="23"/>
        <v>ABE3美东快速达</v>
      </c>
      <c r="B603" s="651" t="s">
        <v>478</v>
      </c>
      <c r="C603" s="651" t="s">
        <v>563</v>
      </c>
      <c r="D603" s="673" t="s">
        <v>570</v>
      </c>
      <c r="E603" s="651" t="s">
        <v>384</v>
      </c>
      <c r="F603" s="651" t="s">
        <v>384</v>
      </c>
      <c r="G603" s="651" t="s">
        <v>384</v>
      </c>
      <c r="H603" s="652" t="s">
        <v>384</v>
      </c>
      <c r="I603" s="652" t="s">
        <v>384</v>
      </c>
      <c r="J603" s="652" t="s">
        <v>384</v>
      </c>
      <c r="K603" s="651" t="s">
        <v>126</v>
      </c>
      <c r="L603" s="651" t="s">
        <v>565</v>
      </c>
      <c r="M603" s="651" t="s">
        <v>566</v>
      </c>
      <c r="N603" s="651" t="s">
        <v>567</v>
      </c>
      <c r="O603" s="651" t="s">
        <v>568</v>
      </c>
      <c r="P603" s="651" t="s">
        <v>568</v>
      </c>
      <c r="Q603" s="651" t="s">
        <v>569</v>
      </c>
      <c r="R603" s="651" t="s">
        <v>183</v>
      </c>
    </row>
    <row r="604" s="651" customFormat="1" customHeight="1" spans="1:18">
      <c r="A604" s="651" t="str">
        <f t="shared" si="23"/>
        <v>ABE4美东快速达</v>
      </c>
      <c r="B604" s="651" t="s">
        <v>421</v>
      </c>
      <c r="C604" s="651" t="s">
        <v>563</v>
      </c>
      <c r="D604" s="673" t="s">
        <v>570</v>
      </c>
      <c r="E604" s="651" t="s">
        <v>384</v>
      </c>
      <c r="F604" s="651" t="s">
        <v>384</v>
      </c>
      <c r="G604" s="651" t="s">
        <v>384</v>
      </c>
      <c r="H604" s="652" t="s">
        <v>384</v>
      </c>
      <c r="I604" s="652" t="s">
        <v>384</v>
      </c>
      <c r="J604" s="652" t="s">
        <v>384</v>
      </c>
      <c r="K604" s="651" t="s">
        <v>126</v>
      </c>
      <c r="L604" s="651" t="s">
        <v>565</v>
      </c>
      <c r="M604" s="651" t="s">
        <v>566</v>
      </c>
      <c r="N604" s="651" t="s">
        <v>567</v>
      </c>
      <c r="O604" s="651" t="s">
        <v>568</v>
      </c>
      <c r="P604" s="651" t="s">
        <v>568</v>
      </c>
      <c r="Q604" s="651" t="s">
        <v>569</v>
      </c>
      <c r="R604" s="651" t="s">
        <v>183</v>
      </c>
    </row>
    <row r="605" s="651" customFormat="1" customHeight="1" spans="1:18">
      <c r="A605" s="651" t="str">
        <f t="shared" si="23"/>
        <v>AVP1美东快速达</v>
      </c>
      <c r="B605" s="651" t="s">
        <v>392</v>
      </c>
      <c r="C605" s="651" t="s">
        <v>563</v>
      </c>
      <c r="D605" s="673" t="s">
        <v>570</v>
      </c>
      <c r="E605" s="651" t="s">
        <v>384</v>
      </c>
      <c r="F605" s="651" t="s">
        <v>384</v>
      </c>
      <c r="G605" s="651" t="s">
        <v>384</v>
      </c>
      <c r="H605" s="652" t="s">
        <v>384</v>
      </c>
      <c r="I605" s="652" t="s">
        <v>384</v>
      </c>
      <c r="J605" s="652" t="s">
        <v>384</v>
      </c>
      <c r="K605" s="651" t="s">
        <v>126</v>
      </c>
      <c r="L605" s="651" t="s">
        <v>565</v>
      </c>
      <c r="M605" s="651" t="s">
        <v>566</v>
      </c>
      <c r="N605" s="651" t="s">
        <v>567</v>
      </c>
      <c r="O605" s="651" t="s">
        <v>568</v>
      </c>
      <c r="P605" s="651" t="s">
        <v>568</v>
      </c>
      <c r="Q605" s="651" t="s">
        <v>569</v>
      </c>
      <c r="R605" s="651" t="s">
        <v>183</v>
      </c>
    </row>
    <row r="606" s="651" customFormat="1" customHeight="1" spans="1:18">
      <c r="A606" s="651" t="str">
        <f t="shared" si="23"/>
        <v>AVP3美东快速达</v>
      </c>
      <c r="B606" s="651" t="s">
        <v>479</v>
      </c>
      <c r="C606" s="651" t="s">
        <v>563</v>
      </c>
      <c r="D606" s="673" t="s">
        <v>570</v>
      </c>
      <c r="E606" s="651" t="s">
        <v>384</v>
      </c>
      <c r="F606" s="651" t="s">
        <v>384</v>
      </c>
      <c r="G606" s="651" t="s">
        <v>384</v>
      </c>
      <c r="H606" s="652" t="s">
        <v>384</v>
      </c>
      <c r="I606" s="652" t="s">
        <v>384</v>
      </c>
      <c r="J606" s="652" t="s">
        <v>384</v>
      </c>
      <c r="K606" s="651" t="s">
        <v>126</v>
      </c>
      <c r="L606" s="651" t="s">
        <v>565</v>
      </c>
      <c r="M606" s="651" t="s">
        <v>566</v>
      </c>
      <c r="N606" s="651" t="s">
        <v>567</v>
      </c>
      <c r="O606" s="651" t="s">
        <v>568</v>
      </c>
      <c r="P606" s="651" t="s">
        <v>568</v>
      </c>
      <c r="Q606" s="651" t="s">
        <v>569</v>
      </c>
      <c r="R606" s="651" t="s">
        <v>183</v>
      </c>
    </row>
    <row r="607" s="651" customFormat="1" customHeight="1" spans="1:18">
      <c r="A607" s="651" t="str">
        <f t="shared" si="23"/>
        <v>AVP9美东快速达</v>
      </c>
      <c r="B607" s="651" t="s">
        <v>394</v>
      </c>
      <c r="C607" s="651" t="s">
        <v>563</v>
      </c>
      <c r="D607" s="673" t="s">
        <v>570</v>
      </c>
      <c r="E607" s="651" t="s">
        <v>384</v>
      </c>
      <c r="F607" s="651" t="s">
        <v>384</v>
      </c>
      <c r="G607" s="651" t="s">
        <v>384</v>
      </c>
      <c r="H607" s="652" t="s">
        <v>384</v>
      </c>
      <c r="I607" s="652" t="s">
        <v>384</v>
      </c>
      <c r="J607" s="652" t="s">
        <v>384</v>
      </c>
      <c r="K607" s="651" t="s">
        <v>126</v>
      </c>
      <c r="L607" s="651" t="s">
        <v>565</v>
      </c>
      <c r="M607" s="651" t="s">
        <v>566</v>
      </c>
      <c r="N607" s="651" t="s">
        <v>567</v>
      </c>
      <c r="O607" s="651" t="s">
        <v>568</v>
      </c>
      <c r="P607" s="651" t="s">
        <v>568</v>
      </c>
      <c r="Q607" s="651" t="s">
        <v>569</v>
      </c>
      <c r="R607" s="651" t="s">
        <v>183</v>
      </c>
    </row>
    <row r="608" s="651" customFormat="1" customHeight="1" spans="1:18">
      <c r="A608" s="651" t="str">
        <f t="shared" si="23"/>
        <v>ILG1美东快速达</v>
      </c>
      <c r="B608" s="651" t="s">
        <v>432</v>
      </c>
      <c r="C608" s="651" t="s">
        <v>563</v>
      </c>
      <c r="D608" s="673" t="s">
        <v>570</v>
      </c>
      <c r="E608" s="651" t="s">
        <v>384</v>
      </c>
      <c r="F608" s="651" t="s">
        <v>384</v>
      </c>
      <c r="G608" s="651" t="s">
        <v>384</v>
      </c>
      <c r="H608" s="652" t="s">
        <v>384</v>
      </c>
      <c r="I608" s="652" t="s">
        <v>384</v>
      </c>
      <c r="J608" s="652" t="s">
        <v>384</v>
      </c>
      <c r="K608" s="651" t="s">
        <v>126</v>
      </c>
      <c r="L608" s="651" t="s">
        <v>565</v>
      </c>
      <c r="M608" s="651" t="s">
        <v>566</v>
      </c>
      <c r="N608" s="651" t="s">
        <v>567</v>
      </c>
      <c r="O608" s="651" t="s">
        <v>568</v>
      </c>
      <c r="P608" s="651" t="s">
        <v>568</v>
      </c>
      <c r="Q608" s="651" t="s">
        <v>569</v>
      </c>
      <c r="R608" s="651" t="s">
        <v>183</v>
      </c>
    </row>
    <row r="609" s="651" customFormat="1" customHeight="1" spans="1:18">
      <c r="A609" s="651" t="str">
        <f t="shared" si="23"/>
        <v>TEB3美东快速达</v>
      </c>
      <c r="B609" s="651" t="s">
        <v>419</v>
      </c>
      <c r="C609" s="651" t="s">
        <v>563</v>
      </c>
      <c r="D609" s="673" t="s">
        <v>570</v>
      </c>
      <c r="E609" s="651" t="s">
        <v>384</v>
      </c>
      <c r="F609" s="651" t="s">
        <v>384</v>
      </c>
      <c r="G609" s="651" t="s">
        <v>384</v>
      </c>
      <c r="H609" s="652" t="s">
        <v>384</v>
      </c>
      <c r="I609" s="652" t="s">
        <v>384</v>
      </c>
      <c r="J609" s="652" t="s">
        <v>384</v>
      </c>
      <c r="K609" s="651" t="s">
        <v>126</v>
      </c>
      <c r="L609" s="651" t="s">
        <v>565</v>
      </c>
      <c r="M609" s="651" t="s">
        <v>566</v>
      </c>
      <c r="N609" s="651" t="s">
        <v>567</v>
      </c>
      <c r="O609" s="651" t="s">
        <v>568</v>
      </c>
      <c r="P609" s="651" t="s">
        <v>568</v>
      </c>
      <c r="Q609" s="651" t="s">
        <v>569</v>
      </c>
      <c r="R609" s="651" t="s">
        <v>183</v>
      </c>
    </row>
    <row r="610" s="651" customFormat="1" customHeight="1" spans="1:18">
      <c r="A610" s="651" t="str">
        <f t="shared" si="23"/>
        <v>TEB4美东快速达</v>
      </c>
      <c r="B610" s="651" t="s">
        <v>391</v>
      </c>
      <c r="C610" s="651" t="s">
        <v>563</v>
      </c>
      <c r="D610" s="673" t="s">
        <v>570</v>
      </c>
      <c r="E610" s="651" t="s">
        <v>384</v>
      </c>
      <c r="F610" s="651" t="s">
        <v>384</v>
      </c>
      <c r="G610" s="651" t="s">
        <v>384</v>
      </c>
      <c r="H610" s="652" t="s">
        <v>384</v>
      </c>
      <c r="I610" s="652" t="s">
        <v>384</v>
      </c>
      <c r="J610" s="652" t="s">
        <v>384</v>
      </c>
      <c r="K610" s="651" t="s">
        <v>126</v>
      </c>
      <c r="L610" s="651" t="s">
        <v>565</v>
      </c>
      <c r="M610" s="651" t="s">
        <v>566</v>
      </c>
      <c r="N610" s="651" t="s">
        <v>567</v>
      </c>
      <c r="O610" s="651" t="s">
        <v>568</v>
      </c>
      <c r="P610" s="651" t="s">
        <v>568</v>
      </c>
      <c r="Q610" s="651" t="s">
        <v>569</v>
      </c>
      <c r="R610" s="651" t="s">
        <v>183</v>
      </c>
    </row>
    <row r="611" s="651" customFormat="1" customHeight="1" spans="1:18">
      <c r="A611" s="651" t="str">
        <f t="shared" si="23"/>
        <v>ACY1美东快速达</v>
      </c>
      <c r="B611" s="651" t="s">
        <v>477</v>
      </c>
      <c r="C611" s="651" t="s">
        <v>563</v>
      </c>
      <c r="D611" s="673" t="s">
        <v>570</v>
      </c>
      <c r="E611" s="651" t="s">
        <v>384</v>
      </c>
      <c r="F611" s="651" t="s">
        <v>384</v>
      </c>
      <c r="G611" s="651" t="s">
        <v>384</v>
      </c>
      <c r="H611" s="652" t="s">
        <v>384</v>
      </c>
      <c r="I611" s="652" t="s">
        <v>384</v>
      </c>
      <c r="J611" s="652" t="s">
        <v>384</v>
      </c>
      <c r="K611" s="651" t="s">
        <v>126</v>
      </c>
      <c r="L611" s="651" t="s">
        <v>565</v>
      </c>
      <c r="M611" s="651" t="s">
        <v>566</v>
      </c>
      <c r="N611" s="651" t="s">
        <v>567</v>
      </c>
      <c r="O611" s="651" t="s">
        <v>568</v>
      </c>
      <c r="P611" s="651" t="s">
        <v>568</v>
      </c>
      <c r="Q611" s="651" t="s">
        <v>569</v>
      </c>
      <c r="R611" s="651" t="s">
        <v>183</v>
      </c>
    </row>
    <row r="612" s="651" customFormat="1" customHeight="1" spans="1:18">
      <c r="A612" s="651" t="str">
        <f t="shared" si="23"/>
        <v>SWF1美东快速达</v>
      </c>
      <c r="B612" s="651" t="s">
        <v>424</v>
      </c>
      <c r="C612" s="651" t="s">
        <v>563</v>
      </c>
      <c r="D612" s="673" t="s">
        <v>570</v>
      </c>
      <c r="E612" s="651" t="s">
        <v>384</v>
      </c>
      <c r="F612" s="651" t="s">
        <v>384</v>
      </c>
      <c r="G612" s="651" t="s">
        <v>384</v>
      </c>
      <c r="H612" s="652" t="s">
        <v>384</v>
      </c>
      <c r="I612" s="652" t="s">
        <v>384</v>
      </c>
      <c r="J612" s="652" t="s">
        <v>384</v>
      </c>
      <c r="K612" s="651" t="s">
        <v>126</v>
      </c>
      <c r="L612" s="651" t="s">
        <v>565</v>
      </c>
      <c r="M612" s="651" t="s">
        <v>566</v>
      </c>
      <c r="N612" s="651" t="s">
        <v>567</v>
      </c>
      <c r="O612" s="651" t="s">
        <v>568</v>
      </c>
      <c r="P612" s="651" t="s">
        <v>568</v>
      </c>
      <c r="Q612" s="651" t="s">
        <v>569</v>
      </c>
      <c r="R612" s="651" t="s">
        <v>183</v>
      </c>
    </row>
    <row r="613" s="651" customFormat="1" customHeight="1" spans="1:18">
      <c r="A613" s="651" t="str">
        <f t="shared" si="23"/>
        <v>SWF2美东快速达</v>
      </c>
      <c r="B613" s="651" t="s">
        <v>395</v>
      </c>
      <c r="C613" s="651" t="s">
        <v>563</v>
      </c>
      <c r="D613" s="673" t="s">
        <v>570</v>
      </c>
      <c r="E613" s="651" t="s">
        <v>384</v>
      </c>
      <c r="F613" s="651" t="s">
        <v>384</v>
      </c>
      <c r="G613" s="651" t="s">
        <v>384</v>
      </c>
      <c r="H613" s="652" t="s">
        <v>384</v>
      </c>
      <c r="I613" s="652" t="s">
        <v>384</v>
      </c>
      <c r="J613" s="652" t="s">
        <v>384</v>
      </c>
      <c r="K613" s="651" t="s">
        <v>126</v>
      </c>
      <c r="L613" s="651" t="s">
        <v>565</v>
      </c>
      <c r="M613" s="651" t="s">
        <v>566</v>
      </c>
      <c r="N613" s="651" t="s">
        <v>567</v>
      </c>
      <c r="O613" s="651" t="s">
        <v>568</v>
      </c>
      <c r="P613" s="651" t="s">
        <v>568</v>
      </c>
      <c r="Q613" s="651" t="s">
        <v>569</v>
      </c>
      <c r="R613" s="651" t="s">
        <v>183</v>
      </c>
    </row>
    <row r="614" s="651" customFormat="1" customHeight="1" spans="1:18">
      <c r="A614" s="651" t="str">
        <f t="shared" si="23"/>
        <v>XEW5美东快速达</v>
      </c>
      <c r="B614" s="651" t="s">
        <v>420</v>
      </c>
      <c r="C614" s="651" t="s">
        <v>563</v>
      </c>
      <c r="D614" s="673" t="s">
        <v>570</v>
      </c>
      <c r="E614" s="651" t="s">
        <v>384</v>
      </c>
      <c r="F614" s="651" t="s">
        <v>384</v>
      </c>
      <c r="G614" s="651" t="s">
        <v>384</v>
      </c>
      <c r="H614" s="652" t="s">
        <v>384</v>
      </c>
      <c r="I614" s="652" t="s">
        <v>384</v>
      </c>
      <c r="J614" s="652" t="s">
        <v>384</v>
      </c>
      <c r="K614" s="651" t="s">
        <v>126</v>
      </c>
      <c r="L614" s="651" t="s">
        <v>565</v>
      </c>
      <c r="M614" s="651" t="s">
        <v>566</v>
      </c>
      <c r="N614" s="651" t="s">
        <v>567</v>
      </c>
      <c r="O614" s="651" t="s">
        <v>568</v>
      </c>
      <c r="P614" s="651" t="s">
        <v>568</v>
      </c>
      <c r="Q614" s="651" t="s">
        <v>569</v>
      </c>
      <c r="R614" s="651" t="s">
        <v>183</v>
      </c>
    </row>
    <row r="615" s="651" customFormat="1" customHeight="1" spans="1:18">
      <c r="A615" s="651" t="str">
        <f t="shared" ref="A615:A661" si="24">B615&amp;C615</f>
        <v>PHL5美东快速达</v>
      </c>
      <c r="B615" s="651" t="s">
        <v>480</v>
      </c>
      <c r="C615" s="651" t="s">
        <v>563</v>
      </c>
      <c r="D615" s="651" t="s">
        <v>571</v>
      </c>
      <c r="E615" s="651" t="s">
        <v>384</v>
      </c>
      <c r="F615" s="651" t="s">
        <v>384</v>
      </c>
      <c r="G615" s="651" t="s">
        <v>384</v>
      </c>
      <c r="H615" s="652" t="s">
        <v>384</v>
      </c>
      <c r="I615" s="652" t="s">
        <v>384</v>
      </c>
      <c r="J615" s="652" t="s">
        <v>384</v>
      </c>
      <c r="K615" s="651" t="s">
        <v>126</v>
      </c>
      <c r="L615" s="651" t="s">
        <v>565</v>
      </c>
      <c r="M615" s="651" t="s">
        <v>566</v>
      </c>
      <c r="N615" s="651" t="s">
        <v>567</v>
      </c>
      <c r="O615" s="651" t="s">
        <v>568</v>
      </c>
      <c r="P615" s="651" t="s">
        <v>568</v>
      </c>
      <c r="Q615" s="651" t="s">
        <v>569</v>
      </c>
      <c r="R615" s="651" t="s">
        <v>183</v>
      </c>
    </row>
    <row r="616" s="651" customFormat="1" customHeight="1" spans="1:18">
      <c r="A616" s="651" t="str">
        <f t="shared" si="24"/>
        <v>PHL6美东快速达</v>
      </c>
      <c r="B616" s="651" t="s">
        <v>429</v>
      </c>
      <c r="C616" s="651" t="s">
        <v>563</v>
      </c>
      <c r="D616" s="651" t="s">
        <v>571</v>
      </c>
      <c r="E616" s="651" t="s">
        <v>384</v>
      </c>
      <c r="F616" s="651" t="s">
        <v>384</v>
      </c>
      <c r="G616" s="651" t="s">
        <v>384</v>
      </c>
      <c r="H616" s="652" t="s">
        <v>384</v>
      </c>
      <c r="I616" s="652" t="s">
        <v>384</v>
      </c>
      <c r="J616" s="652" t="s">
        <v>384</v>
      </c>
      <c r="K616" s="651" t="s">
        <v>126</v>
      </c>
      <c r="L616" s="651" t="s">
        <v>565</v>
      </c>
      <c r="M616" s="651" t="s">
        <v>566</v>
      </c>
      <c r="N616" s="651" t="s">
        <v>567</v>
      </c>
      <c r="O616" s="651" t="s">
        <v>568</v>
      </c>
      <c r="P616" s="651" t="s">
        <v>568</v>
      </c>
      <c r="Q616" s="651" t="s">
        <v>569</v>
      </c>
      <c r="R616" s="651" t="s">
        <v>183</v>
      </c>
    </row>
    <row r="617" s="651" customFormat="1" customHeight="1" spans="1:18">
      <c r="A617" s="651" t="str">
        <f t="shared" si="24"/>
        <v>MDT1美东快速达</v>
      </c>
      <c r="B617" s="651" t="s">
        <v>430</v>
      </c>
      <c r="C617" s="651" t="s">
        <v>563</v>
      </c>
      <c r="D617" s="651" t="s">
        <v>571</v>
      </c>
      <c r="E617" s="651" t="s">
        <v>384</v>
      </c>
      <c r="F617" s="651" t="s">
        <v>384</v>
      </c>
      <c r="G617" s="651" t="s">
        <v>384</v>
      </c>
      <c r="H617" s="652" t="s">
        <v>384</v>
      </c>
      <c r="I617" s="652" t="s">
        <v>384</v>
      </c>
      <c r="J617" s="652" t="s">
        <v>384</v>
      </c>
      <c r="K617" s="651" t="s">
        <v>126</v>
      </c>
      <c r="L617" s="651" t="s">
        <v>565</v>
      </c>
      <c r="M617" s="651" t="s">
        <v>566</v>
      </c>
      <c r="N617" s="651" t="s">
        <v>567</v>
      </c>
      <c r="O617" s="651" t="s">
        <v>568</v>
      </c>
      <c r="P617" s="651" t="s">
        <v>568</v>
      </c>
      <c r="Q617" s="651" t="s">
        <v>569</v>
      </c>
      <c r="R617" s="651" t="s">
        <v>183</v>
      </c>
    </row>
    <row r="618" s="651" customFormat="1" customHeight="1" spans="1:18">
      <c r="A618" s="651" t="str">
        <f t="shared" si="24"/>
        <v>MDT4美东快速达</v>
      </c>
      <c r="B618" s="651" t="s">
        <v>399</v>
      </c>
      <c r="C618" s="651" t="s">
        <v>563</v>
      </c>
      <c r="D618" s="651" t="s">
        <v>571</v>
      </c>
      <c r="E618" s="651" t="s">
        <v>384</v>
      </c>
      <c r="F618" s="651" t="s">
        <v>384</v>
      </c>
      <c r="G618" s="651" t="s">
        <v>384</v>
      </c>
      <c r="H618" s="652" t="s">
        <v>384</v>
      </c>
      <c r="I618" s="652" t="s">
        <v>384</v>
      </c>
      <c r="J618" s="652" t="s">
        <v>384</v>
      </c>
      <c r="K618" s="651" t="s">
        <v>126</v>
      </c>
      <c r="L618" s="651" t="s">
        <v>565</v>
      </c>
      <c r="M618" s="651" t="s">
        <v>566</v>
      </c>
      <c r="N618" s="651" t="s">
        <v>567</v>
      </c>
      <c r="O618" s="651" t="s">
        <v>568</v>
      </c>
      <c r="P618" s="651" t="s">
        <v>568</v>
      </c>
      <c r="Q618" s="651" t="s">
        <v>569</v>
      </c>
      <c r="R618" s="651" t="s">
        <v>183</v>
      </c>
    </row>
    <row r="619" s="651" customFormat="1" customHeight="1" spans="1:18">
      <c r="A619" s="651" t="str">
        <f t="shared" si="24"/>
        <v>ORF2美东快速达</v>
      </c>
      <c r="B619" s="208" t="s">
        <v>405</v>
      </c>
      <c r="C619" s="651" t="s">
        <v>563</v>
      </c>
      <c r="D619" s="651" t="s">
        <v>571</v>
      </c>
      <c r="E619" s="651" t="s">
        <v>384</v>
      </c>
      <c r="F619" s="651" t="s">
        <v>384</v>
      </c>
      <c r="G619" s="651" t="s">
        <v>384</v>
      </c>
      <c r="H619" s="652" t="s">
        <v>384</v>
      </c>
      <c r="I619" s="652" t="s">
        <v>384</v>
      </c>
      <c r="J619" s="652" t="s">
        <v>384</v>
      </c>
      <c r="K619" s="651" t="s">
        <v>126</v>
      </c>
      <c r="L619" s="651" t="s">
        <v>565</v>
      </c>
      <c r="M619" s="651" t="s">
        <v>566</v>
      </c>
      <c r="N619" s="651" t="s">
        <v>567</v>
      </c>
      <c r="O619" s="651" t="s">
        <v>568</v>
      </c>
      <c r="P619" s="651" t="s">
        <v>568</v>
      </c>
      <c r="Q619" s="651" t="s">
        <v>569</v>
      </c>
      <c r="R619" s="651" t="s">
        <v>183</v>
      </c>
    </row>
    <row r="620" s="651" customFormat="1" customHeight="1" spans="1:18">
      <c r="A620" s="651" t="str">
        <f t="shared" si="24"/>
        <v>RIC1美东快速达</v>
      </c>
      <c r="B620" s="208" t="s">
        <v>505</v>
      </c>
      <c r="C620" s="651" t="s">
        <v>563</v>
      </c>
      <c r="D620" s="651" t="s">
        <v>571</v>
      </c>
      <c r="E620" s="651" t="s">
        <v>384</v>
      </c>
      <c r="F620" s="651" t="s">
        <v>384</v>
      </c>
      <c r="G620" s="651" t="s">
        <v>384</v>
      </c>
      <c r="H620" s="652" t="s">
        <v>384</v>
      </c>
      <c r="I620" s="652" t="s">
        <v>384</v>
      </c>
      <c r="J620" s="652" t="s">
        <v>384</v>
      </c>
      <c r="K620" s="651" t="s">
        <v>126</v>
      </c>
      <c r="L620" s="651" t="s">
        <v>565</v>
      </c>
      <c r="M620" s="651" t="s">
        <v>566</v>
      </c>
      <c r="N620" s="651" t="s">
        <v>567</v>
      </c>
      <c r="O620" s="651" t="s">
        <v>568</v>
      </c>
      <c r="P620" s="651" t="s">
        <v>568</v>
      </c>
      <c r="Q620" s="651" t="s">
        <v>569</v>
      </c>
      <c r="R620" s="651" t="s">
        <v>183</v>
      </c>
    </row>
    <row r="621" s="651" customFormat="1" customHeight="1" spans="1:18">
      <c r="A621" s="651" t="str">
        <f t="shared" si="24"/>
        <v>RIC3美东快速达</v>
      </c>
      <c r="B621" s="208" t="s">
        <v>506</v>
      </c>
      <c r="C621" s="651" t="s">
        <v>563</v>
      </c>
      <c r="D621" s="651" t="s">
        <v>571</v>
      </c>
      <c r="E621" s="651" t="s">
        <v>384</v>
      </c>
      <c r="F621" s="651" t="s">
        <v>384</v>
      </c>
      <c r="G621" s="651" t="s">
        <v>384</v>
      </c>
      <c r="H621" s="652" t="s">
        <v>384</v>
      </c>
      <c r="I621" s="652" t="s">
        <v>384</v>
      </c>
      <c r="J621" s="652" t="s">
        <v>384</v>
      </c>
      <c r="K621" s="651" t="s">
        <v>126</v>
      </c>
      <c r="L621" s="651" t="s">
        <v>565</v>
      </c>
      <c r="M621" s="651" t="s">
        <v>566</v>
      </c>
      <c r="N621" s="651" t="s">
        <v>567</v>
      </c>
      <c r="O621" s="651" t="s">
        <v>568</v>
      </c>
      <c r="P621" s="651" t="s">
        <v>568</v>
      </c>
      <c r="Q621" s="651" t="s">
        <v>569</v>
      </c>
      <c r="R621" s="651" t="s">
        <v>183</v>
      </c>
    </row>
    <row r="622" s="651" customFormat="1" customHeight="1" spans="1:18">
      <c r="A622" s="651" t="str">
        <f t="shared" si="24"/>
        <v>RMN3美东快速达</v>
      </c>
      <c r="B622" s="208" t="s">
        <v>404</v>
      </c>
      <c r="C622" s="651" t="s">
        <v>563</v>
      </c>
      <c r="D622" s="651" t="s">
        <v>571</v>
      </c>
      <c r="E622" s="651" t="s">
        <v>384</v>
      </c>
      <c r="F622" s="651" t="s">
        <v>384</v>
      </c>
      <c r="G622" s="651" t="s">
        <v>384</v>
      </c>
      <c r="H622" s="652" t="s">
        <v>384</v>
      </c>
      <c r="I622" s="652" t="s">
        <v>384</v>
      </c>
      <c r="J622" s="652" t="s">
        <v>384</v>
      </c>
      <c r="K622" s="651" t="s">
        <v>126</v>
      </c>
      <c r="L622" s="651" t="s">
        <v>565</v>
      </c>
      <c r="M622" s="651" t="s">
        <v>566</v>
      </c>
      <c r="N622" s="651" t="s">
        <v>567</v>
      </c>
      <c r="O622" s="651" t="s">
        <v>568</v>
      </c>
      <c r="P622" s="651" t="s">
        <v>568</v>
      </c>
      <c r="Q622" s="651" t="s">
        <v>569</v>
      </c>
      <c r="R622" s="651" t="s">
        <v>183</v>
      </c>
    </row>
    <row r="623" s="651" customFormat="1" customHeight="1" spans="1:18">
      <c r="A623" s="651" t="str">
        <f t="shared" si="24"/>
        <v>CHO1美东快速达</v>
      </c>
      <c r="B623" s="208" t="s">
        <v>436</v>
      </c>
      <c r="C623" s="651" t="s">
        <v>563</v>
      </c>
      <c r="D623" s="651" t="s">
        <v>571</v>
      </c>
      <c r="E623" s="651" t="s">
        <v>384</v>
      </c>
      <c r="F623" s="651" t="s">
        <v>384</v>
      </c>
      <c r="G623" s="651" t="s">
        <v>384</v>
      </c>
      <c r="H623" s="652" t="s">
        <v>384</v>
      </c>
      <c r="I623" s="652" t="s">
        <v>384</v>
      </c>
      <c r="J623" s="652" t="s">
        <v>384</v>
      </c>
      <c r="K623" s="651" t="s">
        <v>126</v>
      </c>
      <c r="L623" s="651" t="s">
        <v>565</v>
      </c>
      <c r="M623" s="651" t="s">
        <v>566</v>
      </c>
      <c r="N623" s="651" t="s">
        <v>567</v>
      </c>
      <c r="O623" s="651" t="s">
        <v>568</v>
      </c>
      <c r="P623" s="651" t="s">
        <v>568</v>
      </c>
      <c r="Q623" s="651" t="s">
        <v>569</v>
      </c>
      <c r="R623" s="651" t="s">
        <v>183</v>
      </c>
    </row>
    <row r="624" s="651" customFormat="1" customHeight="1" spans="1:18">
      <c r="A624" s="651" t="str">
        <f t="shared" si="24"/>
        <v>BWI4美东快速达</v>
      </c>
      <c r="B624" s="208" t="s">
        <v>407</v>
      </c>
      <c r="C624" s="651" t="s">
        <v>563</v>
      </c>
      <c r="D624" s="651" t="s">
        <v>571</v>
      </c>
      <c r="E624" s="651" t="s">
        <v>384</v>
      </c>
      <c r="F624" s="651" t="s">
        <v>384</v>
      </c>
      <c r="G624" s="651" t="s">
        <v>384</v>
      </c>
      <c r="H624" s="652" t="s">
        <v>384</v>
      </c>
      <c r="I624" s="652" t="s">
        <v>384</v>
      </c>
      <c r="J624" s="652" t="s">
        <v>384</v>
      </c>
      <c r="K624" s="651" t="s">
        <v>126</v>
      </c>
      <c r="L624" s="651" t="s">
        <v>565</v>
      </c>
      <c r="M624" s="651" t="s">
        <v>566</v>
      </c>
      <c r="N624" s="651" t="s">
        <v>567</v>
      </c>
      <c r="O624" s="651" t="s">
        <v>568</v>
      </c>
      <c r="P624" s="651" t="s">
        <v>568</v>
      </c>
      <c r="Q624" s="651" t="s">
        <v>569</v>
      </c>
      <c r="R624" s="651" t="s">
        <v>183</v>
      </c>
    </row>
    <row r="625" s="651" customFormat="1" customHeight="1" spans="1:18">
      <c r="A625" s="651" t="str">
        <f t="shared" si="24"/>
        <v>ALB1美东快速达</v>
      </c>
      <c r="B625" s="208" t="s">
        <v>396</v>
      </c>
      <c r="C625" s="651" t="s">
        <v>563</v>
      </c>
      <c r="D625" s="651" t="s">
        <v>571</v>
      </c>
      <c r="E625" s="651" t="s">
        <v>384</v>
      </c>
      <c r="F625" s="651" t="s">
        <v>384</v>
      </c>
      <c r="G625" s="651" t="s">
        <v>384</v>
      </c>
      <c r="H625" s="652" t="s">
        <v>384</v>
      </c>
      <c r="I625" s="652" t="s">
        <v>384</v>
      </c>
      <c r="J625" s="652" t="s">
        <v>384</v>
      </c>
      <c r="K625" s="651" t="s">
        <v>126</v>
      </c>
      <c r="L625" s="651" t="s">
        <v>565</v>
      </c>
      <c r="M625" s="651" t="s">
        <v>566</v>
      </c>
      <c r="N625" s="651" t="s">
        <v>567</v>
      </c>
      <c r="O625" s="651" t="s">
        <v>568</v>
      </c>
      <c r="P625" s="651" t="s">
        <v>568</v>
      </c>
      <c r="Q625" s="651" t="s">
        <v>569</v>
      </c>
      <c r="R625" s="651" t="s">
        <v>183</v>
      </c>
    </row>
    <row r="626" s="651" customFormat="1" customHeight="1" spans="1:18">
      <c r="A626" s="651" t="str">
        <f t="shared" si="24"/>
        <v>XLX1美东快速达</v>
      </c>
      <c r="B626" s="208" t="s">
        <v>402</v>
      </c>
      <c r="C626" s="651" t="s">
        <v>563</v>
      </c>
      <c r="D626" s="651" t="s">
        <v>571</v>
      </c>
      <c r="E626" s="651" t="s">
        <v>384</v>
      </c>
      <c r="F626" s="651" t="s">
        <v>384</v>
      </c>
      <c r="G626" s="651" t="s">
        <v>384</v>
      </c>
      <c r="H626" s="652" t="s">
        <v>384</v>
      </c>
      <c r="I626" s="652" t="s">
        <v>384</v>
      </c>
      <c r="J626" s="652" t="s">
        <v>384</v>
      </c>
      <c r="K626" s="651" t="s">
        <v>126</v>
      </c>
      <c r="L626" s="651" t="s">
        <v>565</v>
      </c>
      <c r="M626" s="651" t="s">
        <v>566</v>
      </c>
      <c r="N626" s="651" t="s">
        <v>567</v>
      </c>
      <c r="O626" s="651" t="s">
        <v>568</v>
      </c>
      <c r="P626" s="651" t="s">
        <v>568</v>
      </c>
      <c r="Q626" s="651" t="s">
        <v>569</v>
      </c>
      <c r="R626" s="651" t="s">
        <v>183</v>
      </c>
    </row>
    <row r="627" s="651" customFormat="1" customHeight="1" spans="1:18">
      <c r="A627" s="651" t="str">
        <f t="shared" si="24"/>
        <v>MDT2美东快速达</v>
      </c>
      <c r="B627" s="208" t="s">
        <v>433</v>
      </c>
      <c r="C627" s="651" t="s">
        <v>563</v>
      </c>
      <c r="D627" s="651" t="s">
        <v>571</v>
      </c>
      <c r="E627" s="651" t="s">
        <v>384</v>
      </c>
      <c r="F627" s="651" t="s">
        <v>384</v>
      </c>
      <c r="G627" s="651" t="s">
        <v>384</v>
      </c>
      <c r="H627" s="652" t="s">
        <v>384</v>
      </c>
      <c r="I627" s="652" t="s">
        <v>384</v>
      </c>
      <c r="J627" s="652" t="s">
        <v>384</v>
      </c>
      <c r="K627" s="651" t="s">
        <v>126</v>
      </c>
      <c r="L627" s="651" t="s">
        <v>565</v>
      </c>
      <c r="M627" s="651" t="s">
        <v>566</v>
      </c>
      <c r="N627" s="651" t="s">
        <v>567</v>
      </c>
      <c r="O627" s="651" t="s">
        <v>568</v>
      </c>
      <c r="P627" s="651" t="s">
        <v>568</v>
      </c>
      <c r="Q627" s="651" t="s">
        <v>569</v>
      </c>
      <c r="R627" s="651" t="s">
        <v>183</v>
      </c>
    </row>
    <row r="628" s="651" customFormat="1" customHeight="1" spans="1:18">
      <c r="A628" s="651" t="str">
        <f t="shared" si="24"/>
        <v>DCA6美东快速达</v>
      </c>
      <c r="B628" s="208" t="s">
        <v>489</v>
      </c>
      <c r="C628" s="651" t="s">
        <v>563</v>
      </c>
      <c r="D628" s="651" t="s">
        <v>571</v>
      </c>
      <c r="E628" s="651" t="s">
        <v>384</v>
      </c>
      <c r="F628" s="651" t="s">
        <v>384</v>
      </c>
      <c r="G628" s="651" t="s">
        <v>384</v>
      </c>
      <c r="H628" s="652" t="s">
        <v>384</v>
      </c>
      <c r="I628" s="652" t="s">
        <v>384</v>
      </c>
      <c r="J628" s="652" t="s">
        <v>384</v>
      </c>
      <c r="K628" s="651" t="s">
        <v>126</v>
      </c>
      <c r="L628" s="651" t="s">
        <v>565</v>
      </c>
      <c r="M628" s="651" t="s">
        <v>566</v>
      </c>
      <c r="N628" s="651" t="s">
        <v>567</v>
      </c>
      <c r="O628" s="651" t="s">
        <v>568</v>
      </c>
      <c r="P628" s="651" t="s">
        <v>568</v>
      </c>
      <c r="Q628" s="651" t="s">
        <v>569</v>
      </c>
      <c r="R628" s="651" t="s">
        <v>183</v>
      </c>
    </row>
    <row r="629" s="651" customFormat="1" customHeight="1" spans="1:18">
      <c r="A629" s="651" t="str">
        <f t="shared" si="24"/>
        <v>HGR2美东快速达</v>
      </c>
      <c r="B629" s="208" t="s">
        <v>492</v>
      </c>
      <c r="C629" s="651" t="s">
        <v>563</v>
      </c>
      <c r="D629" s="651" t="s">
        <v>571</v>
      </c>
      <c r="E629" s="651" t="s">
        <v>384</v>
      </c>
      <c r="F629" s="651" t="s">
        <v>384</v>
      </c>
      <c r="G629" s="651" t="s">
        <v>384</v>
      </c>
      <c r="H629" s="652" t="s">
        <v>384</v>
      </c>
      <c r="I629" s="652" t="s">
        <v>384</v>
      </c>
      <c r="J629" s="652" t="s">
        <v>384</v>
      </c>
      <c r="K629" s="651" t="s">
        <v>126</v>
      </c>
      <c r="L629" s="651" t="s">
        <v>565</v>
      </c>
      <c r="M629" s="651" t="s">
        <v>566</v>
      </c>
      <c r="N629" s="651" t="s">
        <v>567</v>
      </c>
      <c r="O629" s="651" t="s">
        <v>568</v>
      </c>
      <c r="P629" s="651" t="s">
        <v>568</v>
      </c>
      <c r="Q629" s="651" t="s">
        <v>569</v>
      </c>
      <c r="R629" s="651" t="s">
        <v>183</v>
      </c>
    </row>
    <row r="630" s="651" customFormat="1" customHeight="1" spans="1:18">
      <c r="A630" s="651" t="str">
        <f t="shared" si="24"/>
        <v>HGR6美东快速达</v>
      </c>
      <c r="B630" s="208" t="s">
        <v>491</v>
      </c>
      <c r="C630" s="651" t="s">
        <v>563</v>
      </c>
      <c r="D630" s="651" t="s">
        <v>571</v>
      </c>
      <c r="E630" s="651" t="s">
        <v>384</v>
      </c>
      <c r="F630" s="651" t="s">
        <v>384</v>
      </c>
      <c r="G630" s="651" t="s">
        <v>384</v>
      </c>
      <c r="H630" s="652" t="s">
        <v>384</v>
      </c>
      <c r="I630" s="652" t="s">
        <v>384</v>
      </c>
      <c r="J630" s="652" t="s">
        <v>384</v>
      </c>
      <c r="K630" s="651" t="s">
        <v>126</v>
      </c>
      <c r="L630" s="651" t="s">
        <v>565</v>
      </c>
      <c r="M630" s="651" t="s">
        <v>566</v>
      </c>
      <c r="N630" s="651" t="s">
        <v>567</v>
      </c>
      <c r="O630" s="651" t="s">
        <v>568</v>
      </c>
      <c r="P630" s="651" t="s">
        <v>568</v>
      </c>
      <c r="Q630" s="651" t="s">
        <v>569</v>
      </c>
      <c r="R630" s="651" t="s">
        <v>183</v>
      </c>
    </row>
    <row r="631" s="651" customFormat="1" customHeight="1" spans="1:18">
      <c r="A631" s="651" t="str">
        <f t="shared" si="24"/>
        <v>BOS7美东快速达</v>
      </c>
      <c r="B631" s="208" t="s">
        <v>406</v>
      </c>
      <c r="C631" s="651" t="s">
        <v>563</v>
      </c>
      <c r="D631" s="651" t="s">
        <v>571</v>
      </c>
      <c r="E631" s="651" t="s">
        <v>384</v>
      </c>
      <c r="F631" s="651" t="s">
        <v>384</v>
      </c>
      <c r="G631" s="651" t="s">
        <v>384</v>
      </c>
      <c r="H631" s="652" t="s">
        <v>384</v>
      </c>
      <c r="I631" s="652" t="s">
        <v>384</v>
      </c>
      <c r="J631" s="652" t="s">
        <v>384</v>
      </c>
      <c r="K631" s="651" t="s">
        <v>126</v>
      </c>
      <c r="L631" s="651" t="s">
        <v>565</v>
      </c>
      <c r="M631" s="651" t="s">
        <v>566</v>
      </c>
      <c r="N631" s="651" t="s">
        <v>567</v>
      </c>
      <c r="O631" s="651" t="s">
        <v>568</v>
      </c>
      <c r="P631" s="651" t="s">
        <v>568</v>
      </c>
      <c r="Q631" s="651" t="s">
        <v>569</v>
      </c>
      <c r="R631" s="651" t="s">
        <v>183</v>
      </c>
    </row>
    <row r="632" s="651" customFormat="1" customHeight="1" spans="1:18">
      <c r="A632" s="651" t="str">
        <f t="shared" si="24"/>
        <v>ABE3美东整柜</v>
      </c>
      <c r="B632" s="208" t="s">
        <v>478</v>
      </c>
      <c r="C632" s="651" t="s">
        <v>572</v>
      </c>
      <c r="D632" s="675" t="s">
        <v>573</v>
      </c>
      <c r="E632" s="661">
        <v>6.8</v>
      </c>
      <c r="F632" s="661">
        <v>1130</v>
      </c>
      <c r="G632" s="661">
        <v>1310</v>
      </c>
      <c r="H632" s="661">
        <v>7.1</v>
      </c>
      <c r="I632" s="661">
        <v>1190</v>
      </c>
      <c r="J632" s="661">
        <v>1360</v>
      </c>
      <c r="K632" s="651" t="s">
        <v>126</v>
      </c>
      <c r="L632" s="661" t="s">
        <v>574</v>
      </c>
      <c r="M632" s="661" t="s">
        <v>575</v>
      </c>
      <c r="N632" s="661" t="s">
        <v>576</v>
      </c>
      <c r="O632" s="661" t="s">
        <v>577</v>
      </c>
      <c r="P632" s="661" t="s">
        <v>578</v>
      </c>
      <c r="Q632" s="651" t="s">
        <v>579</v>
      </c>
      <c r="R632" s="651" t="s">
        <v>271</v>
      </c>
    </row>
    <row r="633" s="651" customFormat="1" customHeight="1" spans="1:18">
      <c r="A633" s="651" t="str">
        <f t="shared" si="24"/>
        <v>ABE4美东整柜</v>
      </c>
      <c r="B633" s="208" t="s">
        <v>421</v>
      </c>
      <c r="C633" s="651" t="s">
        <v>572</v>
      </c>
      <c r="D633" s="675" t="s">
        <v>573</v>
      </c>
      <c r="E633" s="661">
        <v>6.8</v>
      </c>
      <c r="F633" s="661">
        <v>1130</v>
      </c>
      <c r="G633" s="661">
        <v>1310</v>
      </c>
      <c r="H633" s="661">
        <v>7.1</v>
      </c>
      <c r="I633" s="661">
        <v>1190</v>
      </c>
      <c r="J633" s="661">
        <v>1360</v>
      </c>
      <c r="K633" s="651" t="s">
        <v>126</v>
      </c>
      <c r="L633" s="661" t="s">
        <v>574</v>
      </c>
      <c r="M633" s="661" t="s">
        <v>575</v>
      </c>
      <c r="N633" s="661" t="s">
        <v>576</v>
      </c>
      <c r="O633" s="661" t="s">
        <v>577</v>
      </c>
      <c r="P633" s="661" t="s">
        <v>578</v>
      </c>
      <c r="Q633" s="651" t="s">
        <v>579</v>
      </c>
      <c r="R633" s="651" t="s">
        <v>271</v>
      </c>
    </row>
    <row r="634" s="651" customFormat="1" customHeight="1" spans="1:18">
      <c r="A634" s="651" t="str">
        <f t="shared" si="24"/>
        <v>ABE8美东整柜</v>
      </c>
      <c r="B634" s="208" t="s">
        <v>381</v>
      </c>
      <c r="C634" s="651" t="s">
        <v>572</v>
      </c>
      <c r="D634" s="675" t="s">
        <v>573</v>
      </c>
      <c r="E634" s="661">
        <v>6.8</v>
      </c>
      <c r="F634" s="661">
        <v>1130</v>
      </c>
      <c r="G634" s="661">
        <v>1310</v>
      </c>
      <c r="H634" s="661">
        <v>7.1</v>
      </c>
      <c r="I634" s="661">
        <v>1190</v>
      </c>
      <c r="J634" s="661">
        <v>1360</v>
      </c>
      <c r="K634" s="651" t="s">
        <v>126</v>
      </c>
      <c r="L634" s="661" t="s">
        <v>574</v>
      </c>
      <c r="M634" s="661" t="s">
        <v>575</v>
      </c>
      <c r="N634" s="661" t="s">
        <v>576</v>
      </c>
      <c r="O634" s="661" t="s">
        <v>577</v>
      </c>
      <c r="P634" s="661" t="s">
        <v>578</v>
      </c>
      <c r="Q634" s="651" t="s">
        <v>579</v>
      </c>
      <c r="R634" s="651" t="s">
        <v>271</v>
      </c>
    </row>
    <row r="635" s="651" customFormat="1" customHeight="1" spans="1:18">
      <c r="A635" s="651" t="str">
        <f t="shared" si="24"/>
        <v>ACY2美东整柜</v>
      </c>
      <c r="B635" s="208" t="s">
        <v>390</v>
      </c>
      <c r="C635" s="651" t="s">
        <v>572</v>
      </c>
      <c r="D635" s="675" t="s">
        <v>573</v>
      </c>
      <c r="E635" s="661">
        <v>6.8</v>
      </c>
      <c r="F635" s="661">
        <v>1130</v>
      </c>
      <c r="G635" s="661">
        <v>1310</v>
      </c>
      <c r="H635" s="661">
        <v>7.1</v>
      </c>
      <c r="I635" s="661">
        <v>1190</v>
      </c>
      <c r="J635" s="661">
        <v>1360</v>
      </c>
      <c r="K635" s="651" t="s">
        <v>126</v>
      </c>
      <c r="L635" s="661" t="s">
        <v>574</v>
      </c>
      <c r="M635" s="661" t="s">
        <v>575</v>
      </c>
      <c r="N635" s="661" t="s">
        <v>576</v>
      </c>
      <c r="O635" s="661" t="s">
        <v>577</v>
      </c>
      <c r="P635" s="661" t="s">
        <v>578</v>
      </c>
      <c r="Q635" s="651" t="s">
        <v>579</v>
      </c>
      <c r="R635" s="651" t="s">
        <v>271</v>
      </c>
    </row>
    <row r="636" s="651" customFormat="1" customHeight="1" spans="1:18">
      <c r="A636" s="651" t="str">
        <f t="shared" si="24"/>
        <v>TEB9美东整柜</v>
      </c>
      <c r="B636" s="208" t="s">
        <v>389</v>
      </c>
      <c r="C636" s="651" t="s">
        <v>572</v>
      </c>
      <c r="D636" s="675" t="s">
        <v>573</v>
      </c>
      <c r="E636" s="661">
        <v>6.8</v>
      </c>
      <c r="F636" s="661">
        <v>1130</v>
      </c>
      <c r="G636" s="661">
        <v>1310</v>
      </c>
      <c r="H636" s="661">
        <v>7.1</v>
      </c>
      <c r="I636" s="661">
        <v>1190</v>
      </c>
      <c r="J636" s="661">
        <v>1360</v>
      </c>
      <c r="K636" s="651" t="s">
        <v>126</v>
      </c>
      <c r="L636" s="661" t="s">
        <v>574</v>
      </c>
      <c r="M636" s="661" t="s">
        <v>575</v>
      </c>
      <c r="N636" s="661" t="s">
        <v>576</v>
      </c>
      <c r="O636" s="661" t="s">
        <v>577</v>
      </c>
      <c r="P636" s="661" t="s">
        <v>578</v>
      </c>
      <c r="Q636" s="651" t="s">
        <v>579</v>
      </c>
      <c r="R636" s="651" t="s">
        <v>271</v>
      </c>
    </row>
    <row r="637" s="651" customFormat="1" customHeight="1" spans="1:18">
      <c r="A637" s="651" t="str">
        <f t="shared" si="24"/>
        <v>SWF2美东整柜</v>
      </c>
      <c r="B637" s="208" t="s">
        <v>395</v>
      </c>
      <c r="C637" s="651" t="s">
        <v>572</v>
      </c>
      <c r="D637" s="675" t="s">
        <v>395</v>
      </c>
      <c r="E637" s="661">
        <v>6.8</v>
      </c>
      <c r="F637" s="661">
        <v>1130</v>
      </c>
      <c r="G637" s="661">
        <v>1310</v>
      </c>
      <c r="H637" s="661">
        <v>7.1</v>
      </c>
      <c r="I637" s="661">
        <v>1190</v>
      </c>
      <c r="J637" s="661">
        <v>1360</v>
      </c>
      <c r="K637" s="651" t="s">
        <v>126</v>
      </c>
      <c r="L637" s="661" t="s">
        <v>574</v>
      </c>
      <c r="M637" s="661" t="s">
        <v>575</v>
      </c>
      <c r="N637" s="661" t="s">
        <v>576</v>
      </c>
      <c r="O637" s="661" t="s">
        <v>577</v>
      </c>
      <c r="P637" s="661" t="s">
        <v>578</v>
      </c>
      <c r="Q637" s="651" t="s">
        <v>579</v>
      </c>
      <c r="R637" s="651" t="s">
        <v>271</v>
      </c>
    </row>
    <row r="638" s="651" customFormat="1" customHeight="1" spans="1:18">
      <c r="A638" s="651" t="str">
        <f t="shared" si="24"/>
        <v>AVP1美东整柜</v>
      </c>
      <c r="B638" s="208" t="s">
        <v>392</v>
      </c>
      <c r="C638" s="651" t="s">
        <v>572</v>
      </c>
      <c r="D638" s="675" t="s">
        <v>392</v>
      </c>
      <c r="E638" s="661">
        <v>7</v>
      </c>
      <c r="F638" s="661">
        <v>1170</v>
      </c>
      <c r="G638" s="661">
        <v>1340</v>
      </c>
      <c r="H638" s="661">
        <v>7.3</v>
      </c>
      <c r="I638" s="661">
        <v>1230</v>
      </c>
      <c r="J638" s="661">
        <v>1400</v>
      </c>
      <c r="K638" s="651" t="s">
        <v>126</v>
      </c>
      <c r="L638" s="661" t="s">
        <v>574</v>
      </c>
      <c r="M638" s="661" t="s">
        <v>575</v>
      </c>
      <c r="N638" s="661" t="s">
        <v>576</v>
      </c>
      <c r="O638" s="661" t="s">
        <v>577</v>
      </c>
      <c r="P638" s="661" t="s">
        <v>578</v>
      </c>
      <c r="Q638" s="651" t="s">
        <v>579</v>
      </c>
      <c r="R638" s="651" t="s">
        <v>271</v>
      </c>
    </row>
    <row r="639" s="651" customFormat="1" customHeight="1" spans="1:18">
      <c r="A639" s="651" t="str">
        <f t="shared" si="24"/>
        <v>ONT8美森限时达</v>
      </c>
      <c r="B639" s="208" t="s">
        <v>123</v>
      </c>
      <c r="C639" s="651" t="s">
        <v>580</v>
      </c>
      <c r="D639" s="675" t="s">
        <v>581</v>
      </c>
      <c r="E639" s="661">
        <v>10.1</v>
      </c>
      <c r="F639" s="661">
        <v>1720</v>
      </c>
      <c r="G639" s="661">
        <v>1960</v>
      </c>
      <c r="H639" s="661">
        <v>10</v>
      </c>
      <c r="I639" s="661">
        <v>1700</v>
      </c>
      <c r="J639" s="661">
        <v>1940</v>
      </c>
      <c r="K639" s="651" t="s">
        <v>181</v>
      </c>
      <c r="L639" s="661" t="s">
        <v>582</v>
      </c>
      <c r="M639" s="661" t="s">
        <v>583</v>
      </c>
      <c r="N639" s="661" t="s">
        <v>584</v>
      </c>
      <c r="O639" s="661" t="s">
        <v>585</v>
      </c>
      <c r="P639" s="661" t="s">
        <v>586</v>
      </c>
      <c r="Q639" s="651" t="s">
        <v>587</v>
      </c>
      <c r="R639" s="651" t="s">
        <v>588</v>
      </c>
    </row>
    <row r="640" s="651" customFormat="1" customHeight="1" spans="1:18">
      <c r="A640" s="651" t="str">
        <f t="shared" si="24"/>
        <v>LGB8美森限时达</v>
      </c>
      <c r="B640" s="208" t="s">
        <v>135</v>
      </c>
      <c r="C640" s="651" t="s">
        <v>580</v>
      </c>
      <c r="D640" s="675" t="s">
        <v>581</v>
      </c>
      <c r="E640" s="661">
        <v>10.1</v>
      </c>
      <c r="F640" s="661">
        <v>1720</v>
      </c>
      <c r="G640" s="661">
        <v>1960</v>
      </c>
      <c r="H640" s="661">
        <v>10</v>
      </c>
      <c r="I640" s="661">
        <v>1700</v>
      </c>
      <c r="J640" s="661">
        <v>1940</v>
      </c>
      <c r="K640" s="651" t="s">
        <v>181</v>
      </c>
      <c r="L640" s="661" t="s">
        <v>582</v>
      </c>
      <c r="M640" s="661" t="s">
        <v>583</v>
      </c>
      <c r="N640" s="661" t="s">
        <v>584</v>
      </c>
      <c r="O640" s="661" t="s">
        <v>585</v>
      </c>
      <c r="P640" s="661" t="s">
        <v>586</v>
      </c>
      <c r="Q640" s="651" t="s">
        <v>587</v>
      </c>
      <c r="R640" s="651" t="s">
        <v>588</v>
      </c>
    </row>
    <row r="641" s="651" customFormat="1" customHeight="1" spans="1:18">
      <c r="A641" s="651" t="str">
        <f t="shared" si="24"/>
        <v>SBD1美森限时达</v>
      </c>
      <c r="B641" s="208" t="s">
        <v>136</v>
      </c>
      <c r="C641" s="651" t="s">
        <v>580</v>
      </c>
      <c r="D641" s="675" t="s">
        <v>581</v>
      </c>
      <c r="E641" s="661">
        <v>10.1</v>
      </c>
      <c r="F641" s="661">
        <v>1720</v>
      </c>
      <c r="G641" s="661">
        <v>1960</v>
      </c>
      <c r="H641" s="661">
        <v>10</v>
      </c>
      <c r="I641" s="661">
        <v>1700</v>
      </c>
      <c r="J641" s="661">
        <v>1940</v>
      </c>
      <c r="K641" s="651" t="s">
        <v>181</v>
      </c>
      <c r="L641" s="661" t="s">
        <v>582</v>
      </c>
      <c r="M641" s="661" t="s">
        <v>583</v>
      </c>
      <c r="N641" s="661" t="s">
        <v>584</v>
      </c>
      <c r="O641" s="661" t="s">
        <v>585</v>
      </c>
      <c r="P641" s="661" t="s">
        <v>586</v>
      </c>
      <c r="Q641" s="651" t="s">
        <v>587</v>
      </c>
      <c r="R641" s="651" t="s">
        <v>588</v>
      </c>
    </row>
    <row r="642" s="651" customFormat="1" customHeight="1" spans="1:18">
      <c r="A642" s="651" t="str">
        <f t="shared" si="24"/>
        <v>LAX9美森限时达</v>
      </c>
      <c r="B642" s="208" t="s">
        <v>134</v>
      </c>
      <c r="C642" s="651" t="s">
        <v>580</v>
      </c>
      <c r="D642" s="675" t="s">
        <v>581</v>
      </c>
      <c r="E642" s="661">
        <v>10.1</v>
      </c>
      <c r="F642" s="661">
        <v>1720</v>
      </c>
      <c r="G642" s="661">
        <v>1960</v>
      </c>
      <c r="H642" s="661">
        <v>10</v>
      </c>
      <c r="I642" s="661">
        <v>1700</v>
      </c>
      <c r="J642" s="661">
        <v>1940</v>
      </c>
      <c r="K642" s="651" t="s">
        <v>181</v>
      </c>
      <c r="L642" s="661" t="s">
        <v>582</v>
      </c>
      <c r="M642" s="661" t="s">
        <v>583</v>
      </c>
      <c r="N642" s="661" t="s">
        <v>584</v>
      </c>
      <c r="O642" s="661" t="s">
        <v>585</v>
      </c>
      <c r="P642" s="661" t="s">
        <v>586</v>
      </c>
      <c r="Q642" s="651" t="s">
        <v>587</v>
      </c>
      <c r="R642" s="651" t="s">
        <v>588</v>
      </c>
    </row>
    <row r="643" s="651" customFormat="1" customHeight="1" spans="1:18">
      <c r="A643" s="651" t="str">
        <f t="shared" si="24"/>
        <v>POC2美森限时达</v>
      </c>
      <c r="B643" s="208" t="s">
        <v>139</v>
      </c>
      <c r="C643" s="651" t="s">
        <v>580</v>
      </c>
      <c r="D643" s="675" t="s">
        <v>581</v>
      </c>
      <c r="E643" s="661">
        <v>10.1</v>
      </c>
      <c r="F643" s="661">
        <v>1720</v>
      </c>
      <c r="G643" s="661">
        <v>1960</v>
      </c>
      <c r="H643" s="661">
        <v>10</v>
      </c>
      <c r="I643" s="661">
        <v>1700</v>
      </c>
      <c r="J643" s="661">
        <v>1940</v>
      </c>
      <c r="K643" s="651" t="s">
        <v>181</v>
      </c>
      <c r="L643" s="661" t="s">
        <v>582</v>
      </c>
      <c r="M643" s="661" t="s">
        <v>583</v>
      </c>
      <c r="N643" s="661" t="s">
        <v>584</v>
      </c>
      <c r="O643" s="661" t="s">
        <v>585</v>
      </c>
      <c r="P643" s="661" t="s">
        <v>586</v>
      </c>
      <c r="Q643" s="651" t="s">
        <v>587</v>
      </c>
      <c r="R643" s="651" t="s">
        <v>588</v>
      </c>
    </row>
    <row r="644" s="651" customFormat="1" customHeight="1" spans="1:18">
      <c r="A644" s="651" t="str">
        <f t="shared" si="24"/>
        <v>POC1美森限时达</v>
      </c>
      <c r="B644" s="208" t="s">
        <v>137</v>
      </c>
      <c r="C644" s="651" t="s">
        <v>580</v>
      </c>
      <c r="D644" s="675" t="s">
        <v>581</v>
      </c>
      <c r="E644" s="661">
        <v>10.1</v>
      </c>
      <c r="F644" s="661">
        <v>1720</v>
      </c>
      <c r="G644" s="661">
        <v>1960</v>
      </c>
      <c r="H644" s="661">
        <v>10</v>
      </c>
      <c r="I644" s="661">
        <v>1700</v>
      </c>
      <c r="J644" s="661">
        <v>1940</v>
      </c>
      <c r="K644" s="651" t="s">
        <v>181</v>
      </c>
      <c r="L644" s="661" t="s">
        <v>582</v>
      </c>
      <c r="M644" s="661" t="s">
        <v>583</v>
      </c>
      <c r="N644" s="661" t="s">
        <v>584</v>
      </c>
      <c r="O644" s="661" t="s">
        <v>585</v>
      </c>
      <c r="P644" s="661" t="s">
        <v>586</v>
      </c>
      <c r="Q644" s="651" t="s">
        <v>587</v>
      </c>
      <c r="R644" s="651" t="s">
        <v>588</v>
      </c>
    </row>
    <row r="645" s="651" customFormat="1" customHeight="1" spans="1:18">
      <c r="A645" s="651" t="str">
        <f t="shared" si="24"/>
        <v>POC3美森限时达</v>
      </c>
      <c r="B645" s="208" t="s">
        <v>140</v>
      </c>
      <c r="C645" s="651" t="s">
        <v>580</v>
      </c>
      <c r="D645" s="675" t="s">
        <v>581</v>
      </c>
      <c r="E645" s="661">
        <v>10.1</v>
      </c>
      <c r="F645" s="661">
        <v>1720</v>
      </c>
      <c r="G645" s="661">
        <v>1960</v>
      </c>
      <c r="H645" s="661">
        <v>10</v>
      </c>
      <c r="I645" s="661">
        <v>1700</v>
      </c>
      <c r="J645" s="661">
        <v>1940</v>
      </c>
      <c r="K645" s="651" t="s">
        <v>181</v>
      </c>
      <c r="L645" s="661" t="s">
        <v>582</v>
      </c>
      <c r="M645" s="661" t="s">
        <v>583</v>
      </c>
      <c r="N645" s="661" t="s">
        <v>584</v>
      </c>
      <c r="O645" s="661" t="s">
        <v>585</v>
      </c>
      <c r="P645" s="661" t="s">
        <v>586</v>
      </c>
      <c r="Q645" s="651" t="s">
        <v>587</v>
      </c>
      <c r="R645" s="651" t="s">
        <v>588</v>
      </c>
    </row>
    <row r="646" s="651" customFormat="1" customHeight="1" spans="1:18">
      <c r="A646" s="651" t="str">
        <f t="shared" si="24"/>
        <v>LAS1美森限时达</v>
      </c>
      <c r="B646" s="208" t="s">
        <v>141</v>
      </c>
      <c r="C646" s="651" t="s">
        <v>580</v>
      </c>
      <c r="D646" s="676" t="s">
        <v>589</v>
      </c>
      <c r="E646" s="661">
        <v>10.7</v>
      </c>
      <c r="F646" s="661">
        <v>1830</v>
      </c>
      <c r="G646" s="661">
        <v>2070</v>
      </c>
      <c r="H646" s="661">
        <v>10.5</v>
      </c>
      <c r="I646" s="661">
        <v>1790</v>
      </c>
      <c r="J646" s="661">
        <v>2030</v>
      </c>
      <c r="K646" s="651" t="s">
        <v>181</v>
      </c>
      <c r="L646" s="661" t="s">
        <v>582</v>
      </c>
      <c r="M646" s="661" t="s">
        <v>583</v>
      </c>
      <c r="N646" s="661" t="s">
        <v>584</v>
      </c>
      <c r="O646" s="661" t="s">
        <v>585</v>
      </c>
      <c r="P646" s="661" t="s">
        <v>586</v>
      </c>
      <c r="Q646" s="651" t="s">
        <v>587</v>
      </c>
      <c r="R646" s="651" t="s">
        <v>590</v>
      </c>
    </row>
    <row r="647" s="651" customFormat="1" customHeight="1" spans="1:18">
      <c r="A647" s="651" t="str">
        <f t="shared" si="24"/>
        <v>VGT2美森限时达</v>
      </c>
      <c r="B647" s="208" t="s">
        <v>143</v>
      </c>
      <c r="C647" s="651" t="s">
        <v>580</v>
      </c>
      <c r="D647" s="676" t="s">
        <v>589</v>
      </c>
      <c r="E647" s="661">
        <v>10.7</v>
      </c>
      <c r="F647" s="661">
        <v>1830</v>
      </c>
      <c r="G647" s="661">
        <v>2070</v>
      </c>
      <c r="H647" s="661">
        <v>10.5</v>
      </c>
      <c r="I647" s="661">
        <v>1790</v>
      </c>
      <c r="J647" s="661">
        <v>2030</v>
      </c>
      <c r="K647" s="651" t="s">
        <v>181</v>
      </c>
      <c r="L647" s="661" t="s">
        <v>582</v>
      </c>
      <c r="M647" s="661" t="s">
        <v>583</v>
      </c>
      <c r="N647" s="661" t="s">
        <v>584</v>
      </c>
      <c r="O647" s="661" t="s">
        <v>585</v>
      </c>
      <c r="P647" s="661" t="s">
        <v>586</v>
      </c>
      <c r="Q647" s="651" t="s">
        <v>587</v>
      </c>
      <c r="R647" s="651" t="s">
        <v>590</v>
      </c>
    </row>
    <row r="648" s="651" customFormat="1" customHeight="1" spans="1:18">
      <c r="A648" s="651" t="str">
        <f t="shared" si="24"/>
        <v>GYR3美森限时达</v>
      </c>
      <c r="B648" s="208" t="s">
        <v>146</v>
      </c>
      <c r="C648" s="651" t="s">
        <v>580</v>
      </c>
      <c r="D648" s="676" t="s">
        <v>589</v>
      </c>
      <c r="E648" s="661">
        <v>10.7</v>
      </c>
      <c r="F648" s="661">
        <v>1830</v>
      </c>
      <c r="G648" s="661">
        <v>2070</v>
      </c>
      <c r="H648" s="661">
        <v>10.5</v>
      </c>
      <c r="I648" s="661">
        <v>1790</v>
      </c>
      <c r="J648" s="661">
        <v>2030</v>
      </c>
      <c r="K648" s="651" t="s">
        <v>181</v>
      </c>
      <c r="L648" s="661" t="s">
        <v>582</v>
      </c>
      <c r="M648" s="661" t="s">
        <v>583</v>
      </c>
      <c r="N648" s="661" t="s">
        <v>584</v>
      </c>
      <c r="O648" s="661" t="s">
        <v>585</v>
      </c>
      <c r="P648" s="661" t="s">
        <v>586</v>
      </c>
      <c r="Q648" s="651" t="s">
        <v>587</v>
      </c>
      <c r="R648" s="651" t="s">
        <v>590</v>
      </c>
    </row>
    <row r="649" s="651" customFormat="1" customHeight="1" spans="1:18">
      <c r="A649" s="651" t="str">
        <f t="shared" si="24"/>
        <v>GYR2美森限时达</v>
      </c>
      <c r="B649" s="208" t="s">
        <v>144</v>
      </c>
      <c r="C649" s="651" t="s">
        <v>580</v>
      </c>
      <c r="D649" s="676" t="s">
        <v>589</v>
      </c>
      <c r="E649" s="661">
        <v>10.7</v>
      </c>
      <c r="F649" s="661">
        <v>1830</v>
      </c>
      <c r="G649" s="661">
        <v>2070</v>
      </c>
      <c r="H649" s="661">
        <v>10.5</v>
      </c>
      <c r="I649" s="661">
        <v>1790</v>
      </c>
      <c r="J649" s="661">
        <v>2030</v>
      </c>
      <c r="K649" s="651" t="s">
        <v>181</v>
      </c>
      <c r="L649" s="661" t="s">
        <v>582</v>
      </c>
      <c r="M649" s="661" t="s">
        <v>583</v>
      </c>
      <c r="N649" s="661" t="s">
        <v>584</v>
      </c>
      <c r="O649" s="661" t="s">
        <v>585</v>
      </c>
      <c r="P649" s="661" t="s">
        <v>586</v>
      </c>
      <c r="Q649" s="651" t="s">
        <v>587</v>
      </c>
      <c r="R649" s="651" t="s">
        <v>590</v>
      </c>
    </row>
    <row r="650" s="651" customFormat="1" customHeight="1" spans="1:18">
      <c r="A650" s="651" t="str">
        <f t="shared" si="24"/>
        <v>SMF3美森限时达</v>
      </c>
      <c r="B650" s="208" t="s">
        <v>149</v>
      </c>
      <c r="C650" s="651" t="s">
        <v>580</v>
      </c>
      <c r="D650" s="676" t="s">
        <v>589</v>
      </c>
      <c r="E650" s="661">
        <v>10.7</v>
      </c>
      <c r="F650" s="661">
        <v>1830</v>
      </c>
      <c r="G650" s="661">
        <v>2070</v>
      </c>
      <c r="H650" s="661">
        <v>10.5</v>
      </c>
      <c r="I650" s="661">
        <v>1790</v>
      </c>
      <c r="J650" s="661">
        <v>2030</v>
      </c>
      <c r="K650" s="651" t="s">
        <v>181</v>
      </c>
      <c r="L650" s="661" t="s">
        <v>582</v>
      </c>
      <c r="M650" s="661" t="s">
        <v>583</v>
      </c>
      <c r="N650" s="661" t="s">
        <v>584</v>
      </c>
      <c r="O650" s="661" t="s">
        <v>585</v>
      </c>
      <c r="P650" s="661" t="s">
        <v>586</v>
      </c>
      <c r="Q650" s="651" t="s">
        <v>587</v>
      </c>
      <c r="R650" s="651" t="s">
        <v>590</v>
      </c>
    </row>
    <row r="651" s="651" customFormat="1" customHeight="1" spans="1:18">
      <c r="A651" s="651" t="str">
        <f t="shared" si="24"/>
        <v>SCK4美森限时达</v>
      </c>
      <c r="B651" s="208" t="s">
        <v>150</v>
      </c>
      <c r="C651" s="651" t="s">
        <v>580</v>
      </c>
      <c r="D651" s="676" t="s">
        <v>589</v>
      </c>
      <c r="E651" s="661">
        <v>10.7</v>
      </c>
      <c r="F651" s="661">
        <v>1830</v>
      </c>
      <c r="G651" s="661">
        <v>2070</v>
      </c>
      <c r="H651" s="661">
        <v>10.5</v>
      </c>
      <c r="I651" s="661">
        <v>1790</v>
      </c>
      <c r="J651" s="661">
        <v>2030</v>
      </c>
      <c r="K651" s="651" t="s">
        <v>181</v>
      </c>
      <c r="L651" s="661" t="s">
        <v>582</v>
      </c>
      <c r="M651" s="661" t="s">
        <v>583</v>
      </c>
      <c r="N651" s="661" t="s">
        <v>584</v>
      </c>
      <c r="O651" s="661" t="s">
        <v>585</v>
      </c>
      <c r="P651" s="661" t="s">
        <v>586</v>
      </c>
      <c r="Q651" s="651" t="s">
        <v>587</v>
      </c>
      <c r="R651" s="651" t="s">
        <v>590</v>
      </c>
    </row>
    <row r="652" s="651" customFormat="1" customHeight="1" spans="1:18">
      <c r="A652" s="651" t="str">
        <f t="shared" si="24"/>
        <v>GEU2美森限时达</v>
      </c>
      <c r="B652" s="208" t="s">
        <v>151</v>
      </c>
      <c r="C652" s="651" t="s">
        <v>580</v>
      </c>
      <c r="D652" s="676" t="s">
        <v>589</v>
      </c>
      <c r="E652" s="661">
        <v>10.7</v>
      </c>
      <c r="F652" s="661">
        <v>1830</v>
      </c>
      <c r="G652" s="661">
        <v>2070</v>
      </c>
      <c r="H652" s="661">
        <v>10.5</v>
      </c>
      <c r="I652" s="661">
        <v>1790</v>
      </c>
      <c r="J652" s="661">
        <v>2030</v>
      </c>
      <c r="K652" s="651" t="s">
        <v>181</v>
      </c>
      <c r="L652" s="661" t="s">
        <v>582</v>
      </c>
      <c r="M652" s="661" t="s">
        <v>583</v>
      </c>
      <c r="N652" s="661" t="s">
        <v>584</v>
      </c>
      <c r="O652" s="661" t="s">
        <v>585</v>
      </c>
      <c r="P652" s="661" t="s">
        <v>586</v>
      </c>
      <c r="Q652" s="651" t="s">
        <v>587</v>
      </c>
      <c r="R652" s="651" t="s">
        <v>590</v>
      </c>
    </row>
    <row r="653" s="651" customFormat="1" customHeight="1" spans="1:18">
      <c r="A653" s="651" t="str">
        <f t="shared" si="24"/>
        <v>GEU3美森限时达</v>
      </c>
      <c r="B653" s="208" t="s">
        <v>153</v>
      </c>
      <c r="C653" s="651" t="s">
        <v>580</v>
      </c>
      <c r="D653" s="676" t="s">
        <v>589</v>
      </c>
      <c r="E653" s="661">
        <v>10.7</v>
      </c>
      <c r="F653" s="661">
        <v>1830</v>
      </c>
      <c r="G653" s="661">
        <v>2070</v>
      </c>
      <c r="H653" s="661">
        <v>10.5</v>
      </c>
      <c r="I653" s="661">
        <v>1790</v>
      </c>
      <c r="J653" s="661">
        <v>2030</v>
      </c>
      <c r="K653" s="651" t="s">
        <v>181</v>
      </c>
      <c r="L653" s="661" t="s">
        <v>582</v>
      </c>
      <c r="M653" s="661" t="s">
        <v>583</v>
      </c>
      <c r="N653" s="661" t="s">
        <v>584</v>
      </c>
      <c r="O653" s="661" t="s">
        <v>585</v>
      </c>
      <c r="P653" s="661" t="s">
        <v>586</v>
      </c>
      <c r="Q653" s="651" t="s">
        <v>587</v>
      </c>
      <c r="R653" s="651" t="s">
        <v>590</v>
      </c>
    </row>
    <row r="654" s="651" customFormat="1" customHeight="1" spans="1:18">
      <c r="A654" s="651" t="str">
        <f t="shared" si="24"/>
        <v>MIT2美森限时达</v>
      </c>
      <c r="B654" s="208" t="s">
        <v>154</v>
      </c>
      <c r="C654" s="651" t="s">
        <v>580</v>
      </c>
      <c r="D654" s="676" t="s">
        <v>589</v>
      </c>
      <c r="E654" s="661">
        <v>10.7</v>
      </c>
      <c r="F654" s="661">
        <v>1830</v>
      </c>
      <c r="G654" s="661">
        <v>2070</v>
      </c>
      <c r="H654" s="661">
        <v>10.5</v>
      </c>
      <c r="I654" s="661">
        <v>1790</v>
      </c>
      <c r="J654" s="661">
        <v>2030</v>
      </c>
      <c r="K654" s="651" t="s">
        <v>181</v>
      </c>
      <c r="L654" s="661" t="s">
        <v>582</v>
      </c>
      <c r="M654" s="661" t="s">
        <v>583</v>
      </c>
      <c r="N654" s="661" t="s">
        <v>584</v>
      </c>
      <c r="O654" s="661" t="s">
        <v>585</v>
      </c>
      <c r="P654" s="661" t="s">
        <v>586</v>
      </c>
      <c r="Q654" s="651" t="s">
        <v>587</v>
      </c>
      <c r="R654" s="651" t="s">
        <v>590</v>
      </c>
    </row>
    <row r="655" s="651" customFormat="1" customHeight="1" spans="1:18">
      <c r="A655" s="651" t="str">
        <f t="shared" si="24"/>
        <v>QXY8美森限时达</v>
      </c>
      <c r="B655" s="208" t="s">
        <v>184</v>
      </c>
      <c r="C655" s="651" t="s">
        <v>580</v>
      </c>
      <c r="D655" s="676" t="s">
        <v>589</v>
      </c>
      <c r="E655" s="661">
        <v>10.7</v>
      </c>
      <c r="F655" s="661">
        <v>1830</v>
      </c>
      <c r="G655" s="661">
        <v>2070</v>
      </c>
      <c r="H655" s="661">
        <v>10.5</v>
      </c>
      <c r="I655" s="661">
        <v>1790</v>
      </c>
      <c r="J655" s="661">
        <v>2030</v>
      </c>
      <c r="K655" s="651" t="s">
        <v>181</v>
      </c>
      <c r="L655" s="661" t="s">
        <v>582</v>
      </c>
      <c r="M655" s="661" t="s">
        <v>583</v>
      </c>
      <c r="N655" s="661" t="s">
        <v>584</v>
      </c>
      <c r="O655" s="661" t="s">
        <v>585</v>
      </c>
      <c r="P655" s="661" t="s">
        <v>586</v>
      </c>
      <c r="Q655" s="651" t="s">
        <v>587</v>
      </c>
      <c r="R655" s="651" t="s">
        <v>590</v>
      </c>
    </row>
    <row r="656" s="651" customFormat="1" customHeight="1" spans="1:18">
      <c r="A656" s="651" t="str">
        <f t="shared" si="24"/>
        <v>PSP3美森限时达</v>
      </c>
      <c r="B656" s="208" t="s">
        <v>185</v>
      </c>
      <c r="C656" s="651" t="s">
        <v>580</v>
      </c>
      <c r="D656" s="676" t="s">
        <v>589</v>
      </c>
      <c r="E656" s="661">
        <v>10.7</v>
      </c>
      <c r="F656" s="661">
        <v>1830</v>
      </c>
      <c r="G656" s="661">
        <v>2070</v>
      </c>
      <c r="H656" s="661">
        <v>10.5</v>
      </c>
      <c r="I656" s="661">
        <v>1790</v>
      </c>
      <c r="J656" s="661">
        <v>2030</v>
      </c>
      <c r="K656" s="651" t="s">
        <v>181</v>
      </c>
      <c r="L656" s="661" t="s">
        <v>582</v>
      </c>
      <c r="M656" s="661" t="s">
        <v>583</v>
      </c>
      <c r="N656" s="661" t="s">
        <v>584</v>
      </c>
      <c r="O656" s="661" t="s">
        <v>585</v>
      </c>
      <c r="P656" s="661" t="s">
        <v>586</v>
      </c>
      <c r="Q656" s="651" t="s">
        <v>587</v>
      </c>
      <c r="R656" s="651" t="s">
        <v>590</v>
      </c>
    </row>
    <row r="657" s="651" customFormat="1" customHeight="1" spans="1:18">
      <c r="A657" s="651" t="str">
        <f t="shared" si="24"/>
        <v>TCY1美森限时达</v>
      </c>
      <c r="B657" s="208" t="s">
        <v>186</v>
      </c>
      <c r="C657" s="651" t="s">
        <v>580</v>
      </c>
      <c r="D657" s="676" t="s">
        <v>589</v>
      </c>
      <c r="E657" s="661">
        <v>10.7</v>
      </c>
      <c r="F657" s="661">
        <v>1830</v>
      </c>
      <c r="G657" s="661">
        <v>2070</v>
      </c>
      <c r="H657" s="661">
        <v>10.5</v>
      </c>
      <c r="I657" s="661">
        <v>1790</v>
      </c>
      <c r="J657" s="661">
        <v>2030</v>
      </c>
      <c r="K657" s="651" t="s">
        <v>181</v>
      </c>
      <c r="L657" s="661" t="s">
        <v>582</v>
      </c>
      <c r="M657" s="661" t="s">
        <v>583</v>
      </c>
      <c r="N657" s="661" t="s">
        <v>584</v>
      </c>
      <c r="O657" s="661" t="s">
        <v>585</v>
      </c>
      <c r="P657" s="661" t="s">
        <v>586</v>
      </c>
      <c r="Q657" s="651" t="s">
        <v>587</v>
      </c>
      <c r="R657" s="651" t="s">
        <v>590</v>
      </c>
    </row>
    <row r="658" s="651" customFormat="1" customHeight="1" spans="1:18">
      <c r="A658" s="651" t="str">
        <f t="shared" si="24"/>
        <v>TCY2美森限时达</v>
      </c>
      <c r="B658" s="208" t="s">
        <v>187</v>
      </c>
      <c r="C658" s="651" t="s">
        <v>580</v>
      </c>
      <c r="D658" s="676" t="s">
        <v>589</v>
      </c>
      <c r="E658" s="661">
        <v>10.7</v>
      </c>
      <c r="F658" s="661">
        <v>1830</v>
      </c>
      <c r="G658" s="661">
        <v>2070</v>
      </c>
      <c r="H658" s="661">
        <v>10.5</v>
      </c>
      <c r="I658" s="661">
        <v>1790</v>
      </c>
      <c r="J658" s="661">
        <v>2030</v>
      </c>
      <c r="K658" s="651" t="s">
        <v>181</v>
      </c>
      <c r="L658" s="661" t="s">
        <v>582</v>
      </c>
      <c r="M658" s="661" t="s">
        <v>583</v>
      </c>
      <c r="N658" s="661" t="s">
        <v>584</v>
      </c>
      <c r="O658" s="661" t="s">
        <v>585</v>
      </c>
      <c r="P658" s="661" t="s">
        <v>586</v>
      </c>
      <c r="Q658" s="651" t="s">
        <v>587</v>
      </c>
      <c r="R658" s="651" t="s">
        <v>591</v>
      </c>
    </row>
    <row r="659" s="651" customFormat="1" customHeight="1" spans="1:18">
      <c r="A659" s="651" t="str">
        <f t="shared" si="24"/>
        <v>FAT2美森限时达</v>
      </c>
      <c r="B659" s="208" t="s">
        <v>188</v>
      </c>
      <c r="C659" s="651" t="s">
        <v>580</v>
      </c>
      <c r="D659" s="676" t="s">
        <v>589</v>
      </c>
      <c r="E659" s="661">
        <v>10.7</v>
      </c>
      <c r="F659" s="661">
        <v>1830</v>
      </c>
      <c r="G659" s="661">
        <v>2070</v>
      </c>
      <c r="H659" s="661">
        <v>10.5</v>
      </c>
      <c r="I659" s="661">
        <v>1790</v>
      </c>
      <c r="J659" s="661">
        <v>2030</v>
      </c>
      <c r="K659" s="651" t="s">
        <v>181</v>
      </c>
      <c r="L659" s="661" t="s">
        <v>582</v>
      </c>
      <c r="M659" s="661" t="s">
        <v>583</v>
      </c>
      <c r="N659" s="661" t="s">
        <v>584</v>
      </c>
      <c r="O659" s="661" t="s">
        <v>585</v>
      </c>
      <c r="P659" s="661" t="s">
        <v>586</v>
      </c>
      <c r="Q659" s="651" t="s">
        <v>587</v>
      </c>
      <c r="R659" s="651" t="s">
        <v>590</v>
      </c>
    </row>
    <row r="660" s="651" customFormat="1" customHeight="1" spans="1:18">
      <c r="A660" s="651" t="str">
        <f t="shared" si="24"/>
        <v>MCC1美森限时达</v>
      </c>
      <c r="B660" s="208" t="s">
        <v>189</v>
      </c>
      <c r="C660" s="651" t="s">
        <v>580</v>
      </c>
      <c r="D660" s="676" t="s">
        <v>589</v>
      </c>
      <c r="E660" s="661">
        <v>10.7</v>
      </c>
      <c r="F660" s="661">
        <v>1830</v>
      </c>
      <c r="G660" s="661">
        <v>2070</v>
      </c>
      <c r="H660" s="661">
        <v>10.5</v>
      </c>
      <c r="I660" s="661">
        <v>1790</v>
      </c>
      <c r="J660" s="661">
        <v>2030</v>
      </c>
      <c r="K660" s="651" t="s">
        <v>181</v>
      </c>
      <c r="L660" s="661" t="s">
        <v>582</v>
      </c>
      <c r="M660" s="661" t="s">
        <v>583</v>
      </c>
      <c r="N660" s="661" t="s">
        <v>584</v>
      </c>
      <c r="O660" s="661" t="s">
        <v>585</v>
      </c>
      <c r="P660" s="661" t="s">
        <v>586</v>
      </c>
      <c r="Q660" s="651" t="s">
        <v>587</v>
      </c>
      <c r="R660" s="651" t="s">
        <v>590</v>
      </c>
    </row>
    <row r="661" s="651" customFormat="1" customHeight="1" spans="1:18">
      <c r="A661" s="651" t="str">
        <f t="shared" si="24"/>
        <v>ABQ2美森限时达</v>
      </c>
      <c r="B661" s="208" t="s">
        <v>192</v>
      </c>
      <c r="C661" s="651" t="s">
        <v>580</v>
      </c>
      <c r="D661" s="675" t="s">
        <v>192</v>
      </c>
      <c r="E661" s="661">
        <v>11.8</v>
      </c>
      <c r="F661" s="661">
        <v>2020</v>
      </c>
      <c r="G661" s="661">
        <v>2260</v>
      </c>
      <c r="H661" s="661">
        <v>11.6</v>
      </c>
      <c r="I661" s="661">
        <v>1990</v>
      </c>
      <c r="J661" s="661">
        <v>2230</v>
      </c>
      <c r="K661" s="651" t="s">
        <v>181</v>
      </c>
      <c r="L661" s="661" t="s">
        <v>582</v>
      </c>
      <c r="M661" s="661" t="s">
        <v>583</v>
      </c>
      <c r="N661" s="661" t="s">
        <v>584</v>
      </c>
      <c r="O661" s="661" t="s">
        <v>585</v>
      </c>
      <c r="P661" s="661" t="s">
        <v>586</v>
      </c>
      <c r="Q661" s="651" t="s">
        <v>587</v>
      </c>
      <c r="R661" s="651" t="s">
        <v>590</v>
      </c>
    </row>
    <row r="662" s="651" customFormat="1" customHeight="1" spans="1:18">
      <c r="A662" s="651" t="str">
        <f t="shared" ref="A662:A680" si="25">B662&amp;C662</f>
        <v>IUSJ美森限时达</v>
      </c>
      <c r="B662" s="208" t="s">
        <v>197</v>
      </c>
      <c r="C662" s="651" t="s">
        <v>580</v>
      </c>
      <c r="D662" s="675" t="s">
        <v>592</v>
      </c>
      <c r="E662" s="661">
        <v>10.4</v>
      </c>
      <c r="F662" s="661">
        <v>1760</v>
      </c>
      <c r="G662" s="661">
        <v>2000</v>
      </c>
      <c r="H662" s="661">
        <v>10.2</v>
      </c>
      <c r="I662" s="661">
        <v>1720</v>
      </c>
      <c r="J662" s="661">
        <v>1960</v>
      </c>
      <c r="K662" s="651" t="s">
        <v>181</v>
      </c>
      <c r="L662" s="661" t="s">
        <v>582</v>
      </c>
      <c r="M662" s="661" t="s">
        <v>583</v>
      </c>
      <c r="N662" s="661" t="s">
        <v>584</v>
      </c>
      <c r="O662" s="661" t="s">
        <v>585</v>
      </c>
      <c r="P662" s="661" t="s">
        <v>586</v>
      </c>
      <c r="Q662" s="651" t="s">
        <v>587</v>
      </c>
      <c r="R662" s="651" t="s">
        <v>590</v>
      </c>
    </row>
    <row r="663" s="651" customFormat="1" customHeight="1" spans="1:18">
      <c r="A663" s="651" t="str">
        <f t="shared" si="25"/>
        <v>IUSP美森限时达</v>
      </c>
      <c r="B663" s="208" t="s">
        <v>198</v>
      </c>
      <c r="C663" s="651" t="s">
        <v>580</v>
      </c>
      <c r="D663" s="675" t="s">
        <v>592</v>
      </c>
      <c r="E663" s="661">
        <v>10.4</v>
      </c>
      <c r="F663" s="661">
        <v>1760</v>
      </c>
      <c r="G663" s="661">
        <v>2000</v>
      </c>
      <c r="H663" s="661">
        <v>10.2</v>
      </c>
      <c r="I663" s="661">
        <v>1720</v>
      </c>
      <c r="J663" s="661">
        <v>1960</v>
      </c>
      <c r="K663" s="651" t="s">
        <v>181</v>
      </c>
      <c r="L663" s="661" t="s">
        <v>582</v>
      </c>
      <c r="M663" s="661" t="s">
        <v>583</v>
      </c>
      <c r="N663" s="661" t="s">
        <v>584</v>
      </c>
      <c r="O663" s="661" t="s">
        <v>585</v>
      </c>
      <c r="P663" s="661" t="s">
        <v>586</v>
      </c>
      <c r="Q663" s="651" t="s">
        <v>587</v>
      </c>
      <c r="R663" s="651" t="s">
        <v>590</v>
      </c>
    </row>
    <row r="664" s="651" customFormat="1" customHeight="1" spans="1:18">
      <c r="A664" s="651" t="str">
        <f t="shared" si="25"/>
        <v>PSP3美森限时达</v>
      </c>
      <c r="B664" s="208" t="s">
        <v>185</v>
      </c>
      <c r="C664" s="651" t="s">
        <v>580</v>
      </c>
      <c r="D664" s="675" t="s">
        <v>592</v>
      </c>
      <c r="E664" s="661">
        <v>10.4</v>
      </c>
      <c r="F664" s="661">
        <v>1760</v>
      </c>
      <c r="G664" s="661">
        <v>2000</v>
      </c>
      <c r="H664" s="661">
        <v>10.2</v>
      </c>
      <c r="I664" s="661">
        <v>1720</v>
      </c>
      <c r="J664" s="661">
        <v>1960</v>
      </c>
      <c r="K664" s="651" t="s">
        <v>181</v>
      </c>
      <c r="L664" s="661" t="s">
        <v>582</v>
      </c>
      <c r="M664" s="661" t="s">
        <v>583</v>
      </c>
      <c r="N664" s="661" t="s">
        <v>584</v>
      </c>
      <c r="O664" s="661" t="s">
        <v>585</v>
      </c>
      <c r="P664" s="661" t="s">
        <v>586</v>
      </c>
      <c r="Q664" s="651" t="s">
        <v>587</v>
      </c>
      <c r="R664" s="651" t="s">
        <v>590</v>
      </c>
    </row>
    <row r="665" s="651" customFormat="1" customHeight="1" spans="1:18">
      <c r="A665" s="651" t="str">
        <f t="shared" si="25"/>
        <v>FTW1美森限时达</v>
      </c>
      <c r="B665" s="208" t="s">
        <v>199</v>
      </c>
      <c r="C665" s="651" t="s">
        <v>580</v>
      </c>
      <c r="D665" s="675" t="s">
        <v>593</v>
      </c>
      <c r="E665" s="661">
        <v>12.7</v>
      </c>
      <c r="F665" s="661">
        <v>2200</v>
      </c>
      <c r="G665" s="661">
        <v>2440</v>
      </c>
      <c r="H665" s="661">
        <v>12.6</v>
      </c>
      <c r="I665" s="661">
        <v>2170</v>
      </c>
      <c r="J665" s="661">
        <v>2410</v>
      </c>
      <c r="K665" s="651" t="s">
        <v>181</v>
      </c>
      <c r="L665" s="661" t="s">
        <v>582</v>
      </c>
      <c r="M665" s="661" t="s">
        <v>583</v>
      </c>
      <c r="N665" s="661" t="s">
        <v>584</v>
      </c>
      <c r="O665" s="661" t="s">
        <v>585</v>
      </c>
      <c r="P665" s="661" t="s">
        <v>586</v>
      </c>
      <c r="Q665" s="651" t="s">
        <v>587</v>
      </c>
      <c r="R665" s="651" t="s">
        <v>591</v>
      </c>
    </row>
    <row r="666" s="651" customFormat="1" customHeight="1" spans="1:18">
      <c r="A666" s="651" t="str">
        <f t="shared" si="25"/>
        <v>IAH3美森限时达</v>
      </c>
      <c r="B666" s="208" t="s">
        <v>204</v>
      </c>
      <c r="C666" s="651" t="s">
        <v>580</v>
      </c>
      <c r="D666" s="675" t="s">
        <v>593</v>
      </c>
      <c r="E666" s="661">
        <v>12.7</v>
      </c>
      <c r="F666" s="661">
        <v>2200</v>
      </c>
      <c r="G666" s="661">
        <v>2440</v>
      </c>
      <c r="H666" s="661">
        <v>12.6</v>
      </c>
      <c r="I666" s="661">
        <v>2170</v>
      </c>
      <c r="J666" s="661">
        <v>2410</v>
      </c>
      <c r="K666" s="651" t="s">
        <v>181</v>
      </c>
      <c r="L666" s="661" t="s">
        <v>582</v>
      </c>
      <c r="M666" s="661" t="s">
        <v>583</v>
      </c>
      <c r="N666" s="661" t="s">
        <v>584</v>
      </c>
      <c r="O666" s="661" t="s">
        <v>585</v>
      </c>
      <c r="P666" s="661" t="s">
        <v>586</v>
      </c>
      <c r="Q666" s="651" t="s">
        <v>587</v>
      </c>
      <c r="R666" s="651" t="s">
        <v>591</v>
      </c>
    </row>
    <row r="667" s="651" customFormat="1" customHeight="1" spans="1:18">
      <c r="A667" s="651" t="str">
        <f t="shared" si="25"/>
        <v>MEM1美森限时达</v>
      </c>
      <c r="B667" s="208" t="s">
        <v>207</v>
      </c>
      <c r="C667" s="651" t="s">
        <v>580</v>
      </c>
      <c r="D667" s="675" t="s">
        <v>208</v>
      </c>
      <c r="E667" s="661">
        <v>13.3</v>
      </c>
      <c r="F667" s="661">
        <v>2310</v>
      </c>
      <c r="G667" s="661">
        <v>2550</v>
      </c>
      <c r="H667" s="661">
        <v>13.1</v>
      </c>
      <c r="I667" s="661">
        <v>2280</v>
      </c>
      <c r="J667" s="661">
        <v>2520</v>
      </c>
      <c r="K667" s="651" t="s">
        <v>181</v>
      </c>
      <c r="L667" s="661" t="s">
        <v>582</v>
      </c>
      <c r="M667" s="661" t="s">
        <v>583</v>
      </c>
      <c r="N667" s="661" t="s">
        <v>584</v>
      </c>
      <c r="O667" s="661" t="s">
        <v>585</v>
      </c>
      <c r="P667" s="661" t="s">
        <v>586</v>
      </c>
      <c r="Q667" s="651" t="s">
        <v>587</v>
      </c>
      <c r="R667" s="651" t="s">
        <v>591</v>
      </c>
    </row>
    <row r="668" s="651" customFormat="1" customHeight="1" spans="1:18">
      <c r="A668" s="651" t="str">
        <f t="shared" si="25"/>
        <v>IND9美森限时达</v>
      </c>
      <c r="B668" s="208" t="s">
        <v>210</v>
      </c>
      <c r="C668" s="651" t="s">
        <v>580</v>
      </c>
      <c r="D668" s="675" t="s">
        <v>208</v>
      </c>
      <c r="E668" s="661">
        <v>13.3</v>
      </c>
      <c r="F668" s="661">
        <v>2310</v>
      </c>
      <c r="G668" s="661">
        <v>2550</v>
      </c>
      <c r="H668" s="661">
        <v>13.1</v>
      </c>
      <c r="I668" s="661">
        <v>2280</v>
      </c>
      <c r="J668" s="661">
        <v>2520</v>
      </c>
      <c r="K668" s="651" t="s">
        <v>181</v>
      </c>
      <c r="L668" s="661" t="s">
        <v>582</v>
      </c>
      <c r="M668" s="661" t="s">
        <v>583</v>
      </c>
      <c r="N668" s="661" t="s">
        <v>584</v>
      </c>
      <c r="O668" s="661" t="s">
        <v>585</v>
      </c>
      <c r="P668" s="661" t="s">
        <v>586</v>
      </c>
      <c r="Q668" s="651" t="s">
        <v>587</v>
      </c>
      <c r="R668" s="651" t="s">
        <v>591</v>
      </c>
    </row>
    <row r="669" s="651" customFormat="1" customHeight="1" spans="1:18">
      <c r="A669" s="651" t="str">
        <f t="shared" si="25"/>
        <v>MDW2美森限时达</v>
      </c>
      <c r="B669" s="208" t="s">
        <v>211</v>
      </c>
      <c r="C669" s="651" t="s">
        <v>580</v>
      </c>
      <c r="D669" s="675" t="s">
        <v>208</v>
      </c>
      <c r="E669" s="661">
        <v>13.3</v>
      </c>
      <c r="F669" s="661">
        <v>2310</v>
      </c>
      <c r="G669" s="661">
        <v>2550</v>
      </c>
      <c r="H669" s="661">
        <v>13.1</v>
      </c>
      <c r="I669" s="661">
        <v>2280</v>
      </c>
      <c r="J669" s="661">
        <v>2520</v>
      </c>
      <c r="K669" s="651" t="s">
        <v>181</v>
      </c>
      <c r="L669" s="661" t="s">
        <v>582</v>
      </c>
      <c r="M669" s="661" t="s">
        <v>583</v>
      </c>
      <c r="N669" s="661" t="s">
        <v>584</v>
      </c>
      <c r="O669" s="661" t="s">
        <v>585</v>
      </c>
      <c r="P669" s="661" t="s">
        <v>586</v>
      </c>
      <c r="Q669" s="651" t="s">
        <v>587</v>
      </c>
      <c r="R669" s="651" t="s">
        <v>591</v>
      </c>
    </row>
    <row r="670" s="651" customFormat="1" customHeight="1" spans="1:18">
      <c r="A670" s="651" t="str">
        <f t="shared" si="25"/>
        <v>FWA4美森限时达</v>
      </c>
      <c r="B670" s="208" t="s">
        <v>212</v>
      </c>
      <c r="C670" s="651" t="s">
        <v>580</v>
      </c>
      <c r="D670" s="675" t="s">
        <v>208</v>
      </c>
      <c r="E670" s="661">
        <v>13.3</v>
      </c>
      <c r="F670" s="661">
        <v>2310</v>
      </c>
      <c r="G670" s="661">
        <v>2550</v>
      </c>
      <c r="H670" s="661">
        <v>13.1</v>
      </c>
      <c r="I670" s="661">
        <v>2280</v>
      </c>
      <c r="J670" s="661">
        <v>2520</v>
      </c>
      <c r="K670" s="651" t="s">
        <v>181</v>
      </c>
      <c r="L670" s="661" t="s">
        <v>582</v>
      </c>
      <c r="M670" s="661" t="s">
        <v>583</v>
      </c>
      <c r="N670" s="661" t="s">
        <v>584</v>
      </c>
      <c r="O670" s="661" t="s">
        <v>585</v>
      </c>
      <c r="P670" s="661" t="s">
        <v>586</v>
      </c>
      <c r="Q670" s="651" t="s">
        <v>587</v>
      </c>
      <c r="R670" s="651" t="s">
        <v>591</v>
      </c>
    </row>
    <row r="671" s="651" customFormat="1" customHeight="1" spans="1:18">
      <c r="A671" s="651" t="str">
        <f t="shared" si="25"/>
        <v>MQJ1美森限时达</v>
      </c>
      <c r="B671" s="208" t="s">
        <v>213</v>
      </c>
      <c r="C671" s="651" t="s">
        <v>580</v>
      </c>
      <c r="D671" s="675" t="s">
        <v>208</v>
      </c>
      <c r="E671" s="661">
        <v>13.3</v>
      </c>
      <c r="F671" s="661">
        <v>2310</v>
      </c>
      <c r="G671" s="661">
        <v>2550</v>
      </c>
      <c r="H671" s="661">
        <v>13.1</v>
      </c>
      <c r="I671" s="661">
        <v>2280</v>
      </c>
      <c r="J671" s="661">
        <v>2520</v>
      </c>
      <c r="K671" s="651" t="s">
        <v>181</v>
      </c>
      <c r="L671" s="661" t="s">
        <v>582</v>
      </c>
      <c r="M671" s="661" t="s">
        <v>583</v>
      </c>
      <c r="N671" s="661" t="s">
        <v>584</v>
      </c>
      <c r="O671" s="661" t="s">
        <v>585</v>
      </c>
      <c r="P671" s="661" t="s">
        <v>586</v>
      </c>
      <c r="Q671" s="651" t="s">
        <v>587</v>
      </c>
      <c r="R671" s="651" t="s">
        <v>591</v>
      </c>
    </row>
    <row r="672" s="651" customFormat="1" customHeight="1" spans="1:18">
      <c r="A672" s="651" t="str">
        <f t="shared" si="25"/>
        <v>PSC2美森限时达</v>
      </c>
      <c r="B672" s="208" t="s">
        <v>214</v>
      </c>
      <c r="C672" s="651" t="s">
        <v>580</v>
      </c>
      <c r="D672" s="675" t="s">
        <v>208</v>
      </c>
      <c r="E672" s="661">
        <v>13.3</v>
      </c>
      <c r="F672" s="661">
        <v>2310</v>
      </c>
      <c r="G672" s="661">
        <v>2550</v>
      </c>
      <c r="H672" s="661">
        <v>13.1</v>
      </c>
      <c r="I672" s="661">
        <v>2280</v>
      </c>
      <c r="J672" s="661">
        <v>2520</v>
      </c>
      <c r="K672" s="651" t="s">
        <v>181</v>
      </c>
      <c r="L672" s="661" t="s">
        <v>582</v>
      </c>
      <c r="M672" s="661" t="s">
        <v>583</v>
      </c>
      <c r="N672" s="661" t="s">
        <v>584</v>
      </c>
      <c r="O672" s="661" t="s">
        <v>585</v>
      </c>
      <c r="P672" s="661" t="s">
        <v>586</v>
      </c>
      <c r="Q672" s="651" t="s">
        <v>587</v>
      </c>
      <c r="R672" s="651" t="s">
        <v>591</v>
      </c>
    </row>
    <row r="673" s="651" customFormat="1" customHeight="1" spans="1:18">
      <c r="A673" s="651" t="str">
        <f t="shared" si="25"/>
        <v>ONT8美西快速达</v>
      </c>
      <c r="B673" s="208" t="s">
        <v>123</v>
      </c>
      <c r="C673" s="673" t="s">
        <v>18</v>
      </c>
      <c r="D673" s="676" t="s">
        <v>581</v>
      </c>
      <c r="E673" s="661">
        <v>7.8</v>
      </c>
      <c r="F673" s="661">
        <v>1290</v>
      </c>
      <c r="G673" s="661">
        <v>1520</v>
      </c>
      <c r="H673" s="661">
        <v>7.6</v>
      </c>
      <c r="I673" s="661">
        <v>1250</v>
      </c>
      <c r="J673" s="661">
        <v>1480</v>
      </c>
      <c r="K673" s="651" t="s">
        <v>181</v>
      </c>
      <c r="L673" s="661" t="s">
        <v>594</v>
      </c>
      <c r="M673" s="661" t="s">
        <v>595</v>
      </c>
      <c r="N673" s="661" t="s">
        <v>596</v>
      </c>
      <c r="O673" s="661" t="s">
        <v>597</v>
      </c>
      <c r="P673" s="661" t="s">
        <v>598</v>
      </c>
      <c r="Q673" s="651" t="s">
        <v>599</v>
      </c>
      <c r="R673" s="651" t="s">
        <v>600</v>
      </c>
    </row>
    <row r="674" s="651" customFormat="1" customHeight="1" spans="1:18">
      <c r="A674" s="651" t="str">
        <f t="shared" si="25"/>
        <v>LGB8美西快速达</v>
      </c>
      <c r="B674" s="208" t="s">
        <v>135</v>
      </c>
      <c r="C674" s="673" t="s">
        <v>18</v>
      </c>
      <c r="D674" s="676" t="s">
        <v>581</v>
      </c>
      <c r="E674" s="661">
        <v>7.8</v>
      </c>
      <c r="F674" s="661">
        <v>1290</v>
      </c>
      <c r="G674" s="661">
        <v>1520</v>
      </c>
      <c r="H674" s="661">
        <v>7.6</v>
      </c>
      <c r="I674" s="661">
        <v>1250</v>
      </c>
      <c r="J674" s="661">
        <v>1480</v>
      </c>
      <c r="K674" s="651" t="s">
        <v>181</v>
      </c>
      <c r="L674" s="661" t="s">
        <v>594</v>
      </c>
      <c r="M674" s="661" t="s">
        <v>595</v>
      </c>
      <c r="N674" s="661" t="s">
        <v>596</v>
      </c>
      <c r="O674" s="661" t="s">
        <v>597</v>
      </c>
      <c r="P674" s="661" t="s">
        <v>598</v>
      </c>
      <c r="Q674" s="651" t="s">
        <v>599</v>
      </c>
      <c r="R674" s="651" t="s">
        <v>600</v>
      </c>
    </row>
    <row r="675" s="651" customFormat="1" customHeight="1" spans="1:18">
      <c r="A675" s="651" t="str">
        <f t="shared" si="25"/>
        <v>SBD1美西快速达</v>
      </c>
      <c r="B675" s="208" t="s">
        <v>136</v>
      </c>
      <c r="C675" s="673" t="s">
        <v>18</v>
      </c>
      <c r="D675" s="676" t="s">
        <v>581</v>
      </c>
      <c r="E675" s="661">
        <v>7.8</v>
      </c>
      <c r="F675" s="661">
        <v>1290</v>
      </c>
      <c r="G675" s="661">
        <v>1520</v>
      </c>
      <c r="H675" s="661">
        <v>7.6</v>
      </c>
      <c r="I675" s="661">
        <v>1250</v>
      </c>
      <c r="J675" s="661">
        <v>1480</v>
      </c>
      <c r="K675" s="651" t="s">
        <v>181</v>
      </c>
      <c r="L675" s="661" t="s">
        <v>594</v>
      </c>
      <c r="M675" s="661" t="s">
        <v>595</v>
      </c>
      <c r="N675" s="661" t="s">
        <v>596</v>
      </c>
      <c r="O675" s="661" t="s">
        <v>597</v>
      </c>
      <c r="P675" s="661" t="s">
        <v>598</v>
      </c>
      <c r="Q675" s="651" t="s">
        <v>599</v>
      </c>
      <c r="R675" s="651" t="s">
        <v>600</v>
      </c>
    </row>
    <row r="676" s="651" customFormat="1" customHeight="1" spans="1:18">
      <c r="A676" s="651" t="str">
        <f t="shared" si="25"/>
        <v>LAX9美西快速达</v>
      </c>
      <c r="B676" s="208" t="s">
        <v>134</v>
      </c>
      <c r="C676" s="673" t="s">
        <v>18</v>
      </c>
      <c r="D676" s="676" t="s">
        <v>581</v>
      </c>
      <c r="E676" s="661">
        <v>7.8</v>
      </c>
      <c r="F676" s="661">
        <v>1290</v>
      </c>
      <c r="G676" s="661">
        <v>1520</v>
      </c>
      <c r="H676" s="661">
        <v>7.6</v>
      </c>
      <c r="I676" s="661">
        <v>1250</v>
      </c>
      <c r="J676" s="661">
        <v>1480</v>
      </c>
      <c r="K676" s="651" t="s">
        <v>181</v>
      </c>
      <c r="L676" s="661" t="s">
        <v>594</v>
      </c>
      <c r="M676" s="661" t="s">
        <v>595</v>
      </c>
      <c r="N676" s="661" t="s">
        <v>596</v>
      </c>
      <c r="O676" s="661" t="s">
        <v>597</v>
      </c>
      <c r="P676" s="661" t="s">
        <v>598</v>
      </c>
      <c r="Q676" s="651" t="s">
        <v>599</v>
      </c>
      <c r="R676" s="651" t="s">
        <v>600</v>
      </c>
    </row>
    <row r="677" s="651" customFormat="1" customHeight="1" spans="1:18">
      <c r="A677" s="651" t="str">
        <f t="shared" si="25"/>
        <v>LGB8美西快速达</v>
      </c>
      <c r="B677" s="208" t="s">
        <v>135</v>
      </c>
      <c r="C677" s="673" t="s">
        <v>18</v>
      </c>
      <c r="D677" s="676" t="s">
        <v>581</v>
      </c>
      <c r="E677" s="661">
        <v>7.8</v>
      </c>
      <c r="F677" s="661">
        <v>1290</v>
      </c>
      <c r="G677" s="661">
        <v>1520</v>
      </c>
      <c r="H677" s="661">
        <v>7.6</v>
      </c>
      <c r="I677" s="661">
        <v>1250</v>
      </c>
      <c r="J677" s="661">
        <v>1480</v>
      </c>
      <c r="K677" s="651" t="s">
        <v>181</v>
      </c>
      <c r="L677" s="661" t="s">
        <v>594</v>
      </c>
      <c r="M677" s="661" t="s">
        <v>595</v>
      </c>
      <c r="N677" s="661" t="s">
        <v>596</v>
      </c>
      <c r="O677" s="661" t="s">
        <v>597</v>
      </c>
      <c r="P677" s="661" t="s">
        <v>598</v>
      </c>
      <c r="Q677" s="651" t="s">
        <v>599</v>
      </c>
      <c r="R677" s="651" t="s">
        <v>600</v>
      </c>
    </row>
    <row r="678" s="651" customFormat="1" customHeight="1" spans="1:18">
      <c r="A678" s="651" t="str">
        <f t="shared" si="25"/>
        <v>POC2美西快速达</v>
      </c>
      <c r="B678" s="208" t="s">
        <v>139</v>
      </c>
      <c r="C678" s="673" t="s">
        <v>18</v>
      </c>
      <c r="D678" s="676" t="s">
        <v>581</v>
      </c>
      <c r="E678" s="661">
        <v>7.8</v>
      </c>
      <c r="F678" s="661">
        <v>1290</v>
      </c>
      <c r="G678" s="661">
        <v>1520</v>
      </c>
      <c r="H678" s="661">
        <v>7.6</v>
      </c>
      <c r="I678" s="661">
        <v>1250</v>
      </c>
      <c r="J678" s="661">
        <v>1480</v>
      </c>
      <c r="K678" s="651" t="s">
        <v>181</v>
      </c>
      <c r="L678" s="661" t="s">
        <v>594</v>
      </c>
      <c r="M678" s="661" t="s">
        <v>595</v>
      </c>
      <c r="N678" s="661" t="s">
        <v>596</v>
      </c>
      <c r="O678" s="661" t="s">
        <v>597</v>
      </c>
      <c r="P678" s="661" t="s">
        <v>598</v>
      </c>
      <c r="Q678" s="651" t="s">
        <v>599</v>
      </c>
      <c r="R678" s="651" t="s">
        <v>600</v>
      </c>
    </row>
    <row r="679" s="651" customFormat="1" customHeight="1" spans="1:18">
      <c r="A679" s="651" t="str">
        <f t="shared" si="25"/>
        <v>POC1美西快速达</v>
      </c>
      <c r="B679" s="208" t="s">
        <v>137</v>
      </c>
      <c r="C679" s="673" t="s">
        <v>18</v>
      </c>
      <c r="D679" s="676" t="s">
        <v>581</v>
      </c>
      <c r="E679" s="661">
        <v>7.8</v>
      </c>
      <c r="F679" s="661">
        <v>1290</v>
      </c>
      <c r="G679" s="661">
        <v>1520</v>
      </c>
      <c r="H679" s="661">
        <v>7.6</v>
      </c>
      <c r="I679" s="661">
        <v>1250</v>
      </c>
      <c r="J679" s="661">
        <v>1480</v>
      </c>
      <c r="K679" s="651" t="s">
        <v>181</v>
      </c>
      <c r="L679" s="661" t="s">
        <v>594</v>
      </c>
      <c r="M679" s="661" t="s">
        <v>595</v>
      </c>
      <c r="N679" s="661" t="s">
        <v>596</v>
      </c>
      <c r="O679" s="661" t="s">
        <v>597</v>
      </c>
      <c r="P679" s="661" t="s">
        <v>598</v>
      </c>
      <c r="Q679" s="651" t="s">
        <v>599</v>
      </c>
      <c r="R679" s="651" t="s">
        <v>600</v>
      </c>
    </row>
    <row r="680" s="651" customFormat="1" customHeight="1" spans="1:18">
      <c r="A680" s="651" t="str">
        <f t="shared" si="25"/>
        <v>POC3美西快速达</v>
      </c>
      <c r="B680" s="208" t="s">
        <v>140</v>
      </c>
      <c r="C680" s="673" t="s">
        <v>18</v>
      </c>
      <c r="D680" s="676" t="s">
        <v>581</v>
      </c>
      <c r="E680" s="661">
        <v>7.8</v>
      </c>
      <c r="F680" s="661">
        <v>1290</v>
      </c>
      <c r="G680" s="661">
        <v>1520</v>
      </c>
      <c r="H680" s="661">
        <v>7.6</v>
      </c>
      <c r="I680" s="661">
        <v>1250</v>
      </c>
      <c r="J680" s="661">
        <v>1480</v>
      </c>
      <c r="K680" s="651" t="s">
        <v>181</v>
      </c>
      <c r="L680" s="661" t="s">
        <v>594</v>
      </c>
      <c r="M680" s="661" t="s">
        <v>595</v>
      </c>
      <c r="N680" s="661" t="s">
        <v>596</v>
      </c>
      <c r="O680" s="661" t="s">
        <v>597</v>
      </c>
      <c r="P680" s="661" t="s">
        <v>598</v>
      </c>
      <c r="Q680" s="651" t="s">
        <v>599</v>
      </c>
      <c r="R680" s="651" t="s">
        <v>600</v>
      </c>
    </row>
    <row r="681" s="651" customFormat="1" customHeight="1" spans="1:18">
      <c r="A681" s="651" t="str">
        <f t="shared" ref="A681:A716" si="26">B681&amp;C681</f>
        <v>LAS1美西快速达</v>
      </c>
      <c r="B681" s="208" t="s">
        <v>141</v>
      </c>
      <c r="C681" s="673" t="s">
        <v>18</v>
      </c>
      <c r="D681" s="676" t="s">
        <v>601</v>
      </c>
      <c r="E681" s="661">
        <v>8.4</v>
      </c>
      <c r="F681" s="661">
        <v>1400</v>
      </c>
      <c r="G681" s="661">
        <v>1630</v>
      </c>
      <c r="H681" s="661">
        <v>8.2</v>
      </c>
      <c r="I681" s="661">
        <v>1360</v>
      </c>
      <c r="J681" s="661">
        <v>1590</v>
      </c>
      <c r="K681" s="651" t="s">
        <v>181</v>
      </c>
      <c r="L681" s="661" t="s">
        <v>594</v>
      </c>
      <c r="M681" s="661" t="s">
        <v>595</v>
      </c>
      <c r="N681" s="661" t="s">
        <v>596</v>
      </c>
      <c r="O681" s="661" t="s">
        <v>597</v>
      </c>
      <c r="P681" s="661" t="s">
        <v>598</v>
      </c>
      <c r="Q681" s="651" t="s">
        <v>599</v>
      </c>
      <c r="R681" s="651" t="s">
        <v>602</v>
      </c>
    </row>
    <row r="682" s="651" customFormat="1" customHeight="1" spans="1:18">
      <c r="A682" s="651" t="str">
        <f t="shared" si="26"/>
        <v>VGT2美西快速达</v>
      </c>
      <c r="B682" s="208" t="s">
        <v>143</v>
      </c>
      <c r="C682" s="673" t="s">
        <v>18</v>
      </c>
      <c r="D682" s="676" t="s">
        <v>601</v>
      </c>
      <c r="E682" s="661">
        <v>8.4</v>
      </c>
      <c r="F682" s="661">
        <v>1400</v>
      </c>
      <c r="G682" s="661">
        <v>1630</v>
      </c>
      <c r="H682" s="661">
        <v>8.2</v>
      </c>
      <c r="I682" s="661">
        <v>1360</v>
      </c>
      <c r="J682" s="661">
        <v>1590</v>
      </c>
      <c r="K682" s="651" t="s">
        <v>181</v>
      </c>
      <c r="L682" s="661" t="s">
        <v>594</v>
      </c>
      <c r="M682" s="661" t="s">
        <v>595</v>
      </c>
      <c r="N682" s="661" t="s">
        <v>596</v>
      </c>
      <c r="O682" s="661" t="s">
        <v>597</v>
      </c>
      <c r="P682" s="661" t="s">
        <v>598</v>
      </c>
      <c r="Q682" s="651" t="s">
        <v>599</v>
      </c>
      <c r="R682" s="651" t="s">
        <v>602</v>
      </c>
    </row>
    <row r="683" s="651" customFormat="1" customHeight="1" spans="1:18">
      <c r="A683" s="651" t="str">
        <f t="shared" si="26"/>
        <v>GYR3美西快速达</v>
      </c>
      <c r="B683" s="208" t="s">
        <v>146</v>
      </c>
      <c r="C683" s="673" t="s">
        <v>18</v>
      </c>
      <c r="D683" s="676" t="s">
        <v>601</v>
      </c>
      <c r="E683" s="661">
        <v>8.4</v>
      </c>
      <c r="F683" s="661">
        <v>1400</v>
      </c>
      <c r="G683" s="661">
        <v>1630</v>
      </c>
      <c r="H683" s="661">
        <v>8.2</v>
      </c>
      <c r="I683" s="661">
        <v>1360</v>
      </c>
      <c r="J683" s="661">
        <v>1590</v>
      </c>
      <c r="K683" s="651" t="s">
        <v>181</v>
      </c>
      <c r="L683" s="661" t="s">
        <v>594</v>
      </c>
      <c r="M683" s="661" t="s">
        <v>595</v>
      </c>
      <c r="N683" s="661" t="s">
        <v>596</v>
      </c>
      <c r="O683" s="661" t="s">
        <v>597</v>
      </c>
      <c r="P683" s="661" t="s">
        <v>598</v>
      </c>
      <c r="Q683" s="651" t="s">
        <v>599</v>
      </c>
      <c r="R683" s="651" t="s">
        <v>602</v>
      </c>
    </row>
    <row r="684" s="651" customFormat="1" customHeight="1" spans="1:18">
      <c r="A684" s="651" t="str">
        <f t="shared" si="26"/>
        <v>GYR2美西快速达</v>
      </c>
      <c r="B684" s="208" t="s">
        <v>144</v>
      </c>
      <c r="C684" s="673" t="s">
        <v>18</v>
      </c>
      <c r="D684" s="676" t="s">
        <v>601</v>
      </c>
      <c r="E684" s="661">
        <v>8.4</v>
      </c>
      <c r="F684" s="661">
        <v>1400</v>
      </c>
      <c r="G684" s="661">
        <v>1630</v>
      </c>
      <c r="H684" s="661">
        <v>8.2</v>
      </c>
      <c r="I684" s="661">
        <v>1360</v>
      </c>
      <c r="J684" s="661">
        <v>1590</v>
      </c>
      <c r="K684" s="651" t="s">
        <v>181</v>
      </c>
      <c r="L684" s="661" t="s">
        <v>594</v>
      </c>
      <c r="M684" s="661" t="s">
        <v>595</v>
      </c>
      <c r="N684" s="661" t="s">
        <v>596</v>
      </c>
      <c r="O684" s="661" t="s">
        <v>597</v>
      </c>
      <c r="P684" s="661" t="s">
        <v>598</v>
      </c>
      <c r="Q684" s="651" t="s">
        <v>599</v>
      </c>
      <c r="R684" s="651" t="s">
        <v>602</v>
      </c>
    </row>
    <row r="685" s="651" customFormat="1" customHeight="1" spans="1:18">
      <c r="A685" s="651" t="str">
        <f t="shared" si="26"/>
        <v>SMF3美西快速达</v>
      </c>
      <c r="B685" s="208" t="s">
        <v>149</v>
      </c>
      <c r="C685" s="673" t="s">
        <v>18</v>
      </c>
      <c r="D685" s="676" t="s">
        <v>601</v>
      </c>
      <c r="E685" s="661">
        <v>8.4</v>
      </c>
      <c r="F685" s="661">
        <v>1400</v>
      </c>
      <c r="G685" s="661">
        <v>1630</v>
      </c>
      <c r="H685" s="661">
        <v>8.2</v>
      </c>
      <c r="I685" s="661">
        <v>1360</v>
      </c>
      <c r="J685" s="661">
        <v>1590</v>
      </c>
      <c r="K685" s="651" t="s">
        <v>181</v>
      </c>
      <c r="L685" s="661" t="s">
        <v>594</v>
      </c>
      <c r="M685" s="661" t="s">
        <v>595</v>
      </c>
      <c r="N685" s="661" t="s">
        <v>596</v>
      </c>
      <c r="O685" s="661" t="s">
        <v>597</v>
      </c>
      <c r="P685" s="661" t="s">
        <v>598</v>
      </c>
      <c r="Q685" s="651" t="s">
        <v>599</v>
      </c>
      <c r="R685" s="651" t="s">
        <v>602</v>
      </c>
    </row>
    <row r="686" s="651" customFormat="1" customHeight="1" spans="1:18">
      <c r="A686" s="651" t="str">
        <f t="shared" si="26"/>
        <v>SCK4美西快速达</v>
      </c>
      <c r="B686" s="208" t="s">
        <v>150</v>
      </c>
      <c r="C686" s="673" t="s">
        <v>18</v>
      </c>
      <c r="D686" s="676" t="s">
        <v>601</v>
      </c>
      <c r="E686" s="661">
        <v>8.4</v>
      </c>
      <c r="F686" s="661">
        <v>1400</v>
      </c>
      <c r="G686" s="661">
        <v>1630</v>
      </c>
      <c r="H686" s="661">
        <v>8.2</v>
      </c>
      <c r="I686" s="661">
        <v>1360</v>
      </c>
      <c r="J686" s="661">
        <v>1590</v>
      </c>
      <c r="K686" s="651" t="s">
        <v>181</v>
      </c>
      <c r="L686" s="661" t="s">
        <v>594</v>
      </c>
      <c r="M686" s="661" t="s">
        <v>595</v>
      </c>
      <c r="N686" s="661" t="s">
        <v>596</v>
      </c>
      <c r="O686" s="661" t="s">
        <v>597</v>
      </c>
      <c r="P686" s="661" t="s">
        <v>598</v>
      </c>
      <c r="Q686" s="651" t="s">
        <v>599</v>
      </c>
      <c r="R686" s="651" t="s">
        <v>602</v>
      </c>
    </row>
    <row r="687" s="651" customFormat="1" customHeight="1" spans="1:18">
      <c r="A687" s="651" t="str">
        <f t="shared" si="26"/>
        <v>GEU2美西快速达</v>
      </c>
      <c r="B687" s="208" t="s">
        <v>151</v>
      </c>
      <c r="C687" s="673" t="s">
        <v>18</v>
      </c>
      <c r="D687" s="676" t="s">
        <v>601</v>
      </c>
      <c r="E687" s="661">
        <v>8.4</v>
      </c>
      <c r="F687" s="661">
        <v>1400</v>
      </c>
      <c r="G687" s="661">
        <v>1630</v>
      </c>
      <c r="H687" s="661">
        <v>8.2</v>
      </c>
      <c r="I687" s="661">
        <v>1360</v>
      </c>
      <c r="J687" s="661">
        <v>1590</v>
      </c>
      <c r="K687" s="651" t="s">
        <v>181</v>
      </c>
      <c r="L687" s="661" t="s">
        <v>594</v>
      </c>
      <c r="M687" s="661" t="s">
        <v>595</v>
      </c>
      <c r="N687" s="661" t="s">
        <v>596</v>
      </c>
      <c r="O687" s="661" t="s">
        <v>597</v>
      </c>
      <c r="P687" s="661" t="s">
        <v>598</v>
      </c>
      <c r="Q687" s="651" t="s">
        <v>599</v>
      </c>
      <c r="R687" s="651" t="s">
        <v>602</v>
      </c>
    </row>
    <row r="688" s="651" customFormat="1" customHeight="1" spans="1:18">
      <c r="A688" s="651" t="str">
        <f t="shared" si="26"/>
        <v>GEU3美西快速达</v>
      </c>
      <c r="B688" s="208" t="s">
        <v>153</v>
      </c>
      <c r="C688" s="673" t="s">
        <v>18</v>
      </c>
      <c r="D688" s="676" t="s">
        <v>601</v>
      </c>
      <c r="E688" s="661">
        <v>8.4</v>
      </c>
      <c r="F688" s="661">
        <v>1400</v>
      </c>
      <c r="G688" s="661">
        <v>1630</v>
      </c>
      <c r="H688" s="661">
        <v>8.2</v>
      </c>
      <c r="I688" s="661">
        <v>1360</v>
      </c>
      <c r="J688" s="661">
        <v>1590</v>
      </c>
      <c r="K688" s="651" t="s">
        <v>181</v>
      </c>
      <c r="L688" s="661" t="s">
        <v>594</v>
      </c>
      <c r="M688" s="661" t="s">
        <v>595</v>
      </c>
      <c r="N688" s="661" t="s">
        <v>596</v>
      </c>
      <c r="O688" s="661" t="s">
        <v>597</v>
      </c>
      <c r="P688" s="661" t="s">
        <v>598</v>
      </c>
      <c r="Q688" s="651" t="s">
        <v>599</v>
      </c>
      <c r="R688" s="651" t="s">
        <v>602</v>
      </c>
    </row>
    <row r="689" s="651" customFormat="1" customHeight="1" spans="1:18">
      <c r="A689" s="651" t="str">
        <f t="shared" si="26"/>
        <v>MIT2美西快速达</v>
      </c>
      <c r="B689" s="208" t="s">
        <v>154</v>
      </c>
      <c r="C689" s="673" t="s">
        <v>18</v>
      </c>
      <c r="D689" s="676" t="s">
        <v>601</v>
      </c>
      <c r="E689" s="661">
        <v>8.4</v>
      </c>
      <c r="F689" s="661">
        <v>1400</v>
      </c>
      <c r="G689" s="661">
        <v>1630</v>
      </c>
      <c r="H689" s="661">
        <v>8.2</v>
      </c>
      <c r="I689" s="661">
        <v>1360</v>
      </c>
      <c r="J689" s="661">
        <v>1590</v>
      </c>
      <c r="K689" s="651" t="s">
        <v>181</v>
      </c>
      <c r="L689" s="661" t="s">
        <v>594</v>
      </c>
      <c r="M689" s="661" t="s">
        <v>595</v>
      </c>
      <c r="N689" s="661" t="s">
        <v>596</v>
      </c>
      <c r="O689" s="661" t="s">
        <v>597</v>
      </c>
      <c r="P689" s="661" t="s">
        <v>598</v>
      </c>
      <c r="Q689" s="651" t="s">
        <v>599</v>
      </c>
      <c r="R689" s="651" t="s">
        <v>602</v>
      </c>
    </row>
    <row r="690" s="651" customFormat="1" customHeight="1" spans="1:18">
      <c r="A690" s="651" t="str">
        <f t="shared" si="26"/>
        <v>QXY8美西快速达</v>
      </c>
      <c r="B690" s="208" t="s">
        <v>184</v>
      </c>
      <c r="C690" s="673" t="s">
        <v>18</v>
      </c>
      <c r="D690" s="676" t="s">
        <v>601</v>
      </c>
      <c r="E690" s="661">
        <v>8.4</v>
      </c>
      <c r="F690" s="661">
        <v>1400</v>
      </c>
      <c r="G690" s="661">
        <v>1630</v>
      </c>
      <c r="H690" s="661">
        <v>8.2</v>
      </c>
      <c r="I690" s="661">
        <v>1360</v>
      </c>
      <c r="J690" s="661">
        <v>1590</v>
      </c>
      <c r="K690" s="651" t="s">
        <v>181</v>
      </c>
      <c r="L690" s="661" t="s">
        <v>594</v>
      </c>
      <c r="M690" s="661" t="s">
        <v>595</v>
      </c>
      <c r="N690" s="661" t="s">
        <v>596</v>
      </c>
      <c r="O690" s="661" t="s">
        <v>597</v>
      </c>
      <c r="P690" s="661" t="s">
        <v>598</v>
      </c>
      <c r="Q690" s="651" t="s">
        <v>599</v>
      </c>
      <c r="R690" s="651" t="s">
        <v>602</v>
      </c>
    </row>
    <row r="691" s="651" customFormat="1" customHeight="1" spans="1:18">
      <c r="A691" s="651" t="str">
        <f t="shared" si="26"/>
        <v>PSP3美西快速达</v>
      </c>
      <c r="B691" s="208" t="s">
        <v>185</v>
      </c>
      <c r="C691" s="673" t="s">
        <v>18</v>
      </c>
      <c r="D691" s="676" t="s">
        <v>601</v>
      </c>
      <c r="E691" s="661">
        <v>8.4</v>
      </c>
      <c r="F691" s="661">
        <v>1400</v>
      </c>
      <c r="G691" s="661">
        <v>1630</v>
      </c>
      <c r="H691" s="661">
        <v>8.2</v>
      </c>
      <c r="I691" s="661">
        <v>1360</v>
      </c>
      <c r="J691" s="661">
        <v>1590</v>
      </c>
      <c r="K691" s="651" t="s">
        <v>181</v>
      </c>
      <c r="L691" s="661" t="s">
        <v>594</v>
      </c>
      <c r="M691" s="661" t="s">
        <v>595</v>
      </c>
      <c r="N691" s="661" t="s">
        <v>596</v>
      </c>
      <c r="O691" s="661" t="s">
        <v>597</v>
      </c>
      <c r="P691" s="661" t="s">
        <v>598</v>
      </c>
      <c r="Q691" s="651" t="s">
        <v>599</v>
      </c>
      <c r="R691" s="651" t="s">
        <v>602</v>
      </c>
    </row>
    <row r="692" s="651" customFormat="1" customHeight="1" spans="1:18">
      <c r="A692" s="651" t="str">
        <f t="shared" si="26"/>
        <v>TCY1美西快速达</v>
      </c>
      <c r="B692" s="208" t="s">
        <v>186</v>
      </c>
      <c r="C692" s="673" t="s">
        <v>18</v>
      </c>
      <c r="D692" s="676" t="s">
        <v>601</v>
      </c>
      <c r="E692" s="661">
        <v>8.4</v>
      </c>
      <c r="F692" s="661">
        <v>1400</v>
      </c>
      <c r="G692" s="661">
        <v>1630</v>
      </c>
      <c r="H692" s="661">
        <v>8.2</v>
      </c>
      <c r="I692" s="661">
        <v>1360</v>
      </c>
      <c r="J692" s="661">
        <v>1590</v>
      </c>
      <c r="K692" s="651" t="s">
        <v>181</v>
      </c>
      <c r="L692" s="661" t="s">
        <v>594</v>
      </c>
      <c r="M692" s="661" t="s">
        <v>595</v>
      </c>
      <c r="N692" s="661" t="s">
        <v>596</v>
      </c>
      <c r="O692" s="661" t="s">
        <v>597</v>
      </c>
      <c r="P692" s="661" t="s">
        <v>598</v>
      </c>
      <c r="Q692" s="651" t="s">
        <v>599</v>
      </c>
      <c r="R692" s="651" t="s">
        <v>602</v>
      </c>
    </row>
    <row r="693" s="651" customFormat="1" customHeight="1" spans="1:18">
      <c r="A693" s="651" t="str">
        <f t="shared" si="26"/>
        <v>TCY2美西快速达</v>
      </c>
      <c r="B693" s="208" t="s">
        <v>187</v>
      </c>
      <c r="C693" s="673" t="s">
        <v>18</v>
      </c>
      <c r="D693" s="676" t="s">
        <v>601</v>
      </c>
      <c r="E693" s="661">
        <v>8.4</v>
      </c>
      <c r="F693" s="661">
        <v>1400</v>
      </c>
      <c r="G693" s="661">
        <v>1630</v>
      </c>
      <c r="H693" s="661">
        <v>8.2</v>
      </c>
      <c r="I693" s="661">
        <v>1360</v>
      </c>
      <c r="J693" s="661">
        <v>1590</v>
      </c>
      <c r="K693" s="651" t="s">
        <v>181</v>
      </c>
      <c r="L693" s="661" t="s">
        <v>594</v>
      </c>
      <c r="M693" s="661" t="s">
        <v>595</v>
      </c>
      <c r="N693" s="661" t="s">
        <v>596</v>
      </c>
      <c r="O693" s="661" t="s">
        <v>597</v>
      </c>
      <c r="P693" s="661" t="s">
        <v>598</v>
      </c>
      <c r="Q693" s="651" t="s">
        <v>599</v>
      </c>
      <c r="R693" s="651" t="s">
        <v>603</v>
      </c>
    </row>
    <row r="694" s="651" customFormat="1" customHeight="1" spans="1:18">
      <c r="A694" s="651" t="str">
        <f t="shared" si="26"/>
        <v>FAT2美西快速达</v>
      </c>
      <c r="B694" s="208" t="s">
        <v>188</v>
      </c>
      <c r="C694" s="673" t="s">
        <v>18</v>
      </c>
      <c r="D694" s="676" t="s">
        <v>601</v>
      </c>
      <c r="E694" s="661">
        <v>8.4</v>
      </c>
      <c r="F694" s="661">
        <v>1400</v>
      </c>
      <c r="G694" s="661">
        <v>1630</v>
      </c>
      <c r="H694" s="661">
        <v>8.2</v>
      </c>
      <c r="I694" s="661">
        <v>1360</v>
      </c>
      <c r="J694" s="661">
        <v>1590</v>
      </c>
      <c r="K694" s="651" t="s">
        <v>181</v>
      </c>
      <c r="L694" s="661" t="s">
        <v>594</v>
      </c>
      <c r="M694" s="661" t="s">
        <v>595</v>
      </c>
      <c r="N694" s="661" t="s">
        <v>596</v>
      </c>
      <c r="O694" s="661" t="s">
        <v>597</v>
      </c>
      <c r="P694" s="661" t="s">
        <v>598</v>
      </c>
      <c r="Q694" s="651" t="s">
        <v>599</v>
      </c>
      <c r="R694" s="651" t="s">
        <v>602</v>
      </c>
    </row>
    <row r="695" s="651" customFormat="1" customHeight="1" spans="1:18">
      <c r="A695" s="651" t="str">
        <f t="shared" si="26"/>
        <v>MCC1美西快速达</v>
      </c>
      <c r="B695" s="208" t="s">
        <v>189</v>
      </c>
      <c r="C695" s="673" t="s">
        <v>18</v>
      </c>
      <c r="D695" s="676" t="s">
        <v>601</v>
      </c>
      <c r="E695" s="661">
        <v>8.4</v>
      </c>
      <c r="F695" s="661">
        <v>1400</v>
      </c>
      <c r="G695" s="661">
        <v>1630</v>
      </c>
      <c r="H695" s="661">
        <v>8.2</v>
      </c>
      <c r="I695" s="661">
        <v>1360</v>
      </c>
      <c r="J695" s="661">
        <v>1590</v>
      </c>
      <c r="K695" s="651" t="s">
        <v>181</v>
      </c>
      <c r="L695" s="661" t="s">
        <v>594</v>
      </c>
      <c r="M695" s="661" t="s">
        <v>595</v>
      </c>
      <c r="N695" s="661" t="s">
        <v>596</v>
      </c>
      <c r="O695" s="661" t="s">
        <v>597</v>
      </c>
      <c r="P695" s="661" t="s">
        <v>598</v>
      </c>
      <c r="Q695" s="651" t="s">
        <v>599</v>
      </c>
      <c r="R695" s="651" t="s">
        <v>602</v>
      </c>
    </row>
    <row r="696" s="651" customFormat="1" customHeight="1" spans="1:18">
      <c r="A696" s="651" t="str">
        <f t="shared" si="26"/>
        <v>QZZ7美西快速达</v>
      </c>
      <c r="B696" s="208" t="s">
        <v>191</v>
      </c>
      <c r="C696" s="673" t="s">
        <v>18</v>
      </c>
      <c r="D696" s="676" t="s">
        <v>601</v>
      </c>
      <c r="E696" s="661">
        <v>8.4</v>
      </c>
      <c r="F696" s="661">
        <v>1400</v>
      </c>
      <c r="G696" s="661">
        <v>1630</v>
      </c>
      <c r="H696" s="661">
        <v>8.2</v>
      </c>
      <c r="I696" s="661">
        <v>1360</v>
      </c>
      <c r="J696" s="661">
        <v>1590</v>
      </c>
      <c r="K696" s="651" t="s">
        <v>181</v>
      </c>
      <c r="L696" s="661" t="s">
        <v>594</v>
      </c>
      <c r="M696" s="661" t="s">
        <v>595</v>
      </c>
      <c r="N696" s="661" t="s">
        <v>596</v>
      </c>
      <c r="O696" s="661" t="s">
        <v>597</v>
      </c>
      <c r="P696" s="661" t="s">
        <v>598</v>
      </c>
      <c r="Q696" s="651" t="s">
        <v>599</v>
      </c>
      <c r="R696" s="651" t="s">
        <v>602</v>
      </c>
    </row>
    <row r="697" s="651" customFormat="1" customHeight="1" spans="1:18">
      <c r="A697" s="651" t="str">
        <f t="shared" si="26"/>
        <v>ABQ2美西快速达</v>
      </c>
      <c r="B697" s="208" t="s">
        <v>192</v>
      </c>
      <c r="C697" s="673" t="s">
        <v>18</v>
      </c>
      <c r="D697" s="675" t="s">
        <v>192</v>
      </c>
      <c r="E697" s="661">
        <v>9.4</v>
      </c>
      <c r="F697" s="661">
        <v>1590</v>
      </c>
      <c r="G697" s="661">
        <v>1820</v>
      </c>
      <c r="H697" s="661">
        <v>9.2</v>
      </c>
      <c r="I697" s="661">
        <v>1560</v>
      </c>
      <c r="J697" s="661">
        <v>1790</v>
      </c>
      <c r="K697" s="651" t="s">
        <v>181</v>
      </c>
      <c r="L697" s="661" t="s">
        <v>594</v>
      </c>
      <c r="M697" s="661" t="s">
        <v>595</v>
      </c>
      <c r="N697" s="661" t="s">
        <v>596</v>
      </c>
      <c r="O697" s="661" t="s">
        <v>597</v>
      </c>
      <c r="P697" s="661" t="s">
        <v>598</v>
      </c>
      <c r="Q697" s="651" t="s">
        <v>599</v>
      </c>
      <c r="R697" s="651" t="s">
        <v>591</v>
      </c>
    </row>
    <row r="698" s="651" customFormat="1" customHeight="1" spans="1:18">
      <c r="A698" s="651" t="str">
        <f t="shared" si="26"/>
        <v>IUSJ美西快速达</v>
      </c>
      <c r="B698" s="208" t="s">
        <v>197</v>
      </c>
      <c r="C698" s="673" t="s">
        <v>18</v>
      </c>
      <c r="D698" s="675" t="s">
        <v>592</v>
      </c>
      <c r="E698" s="661">
        <v>8</v>
      </c>
      <c r="F698" s="661">
        <v>1330</v>
      </c>
      <c r="G698" s="661">
        <v>1560</v>
      </c>
      <c r="H698" s="661">
        <v>7.8</v>
      </c>
      <c r="I698" s="661">
        <v>1290</v>
      </c>
      <c r="J698" s="661">
        <v>1520</v>
      </c>
      <c r="K698" s="651" t="s">
        <v>181</v>
      </c>
      <c r="L698" s="661" t="s">
        <v>594</v>
      </c>
      <c r="M698" s="661" t="s">
        <v>595</v>
      </c>
      <c r="N698" s="661" t="s">
        <v>596</v>
      </c>
      <c r="O698" s="661" t="s">
        <v>597</v>
      </c>
      <c r="P698" s="661" t="s">
        <v>598</v>
      </c>
      <c r="Q698" s="651" t="s">
        <v>599</v>
      </c>
      <c r="R698" s="651" t="s">
        <v>591</v>
      </c>
    </row>
    <row r="699" s="651" customFormat="1" customHeight="1" spans="1:18">
      <c r="A699" s="651" t="str">
        <f t="shared" si="26"/>
        <v>IUSP美西快速达</v>
      </c>
      <c r="B699" s="208" t="s">
        <v>198</v>
      </c>
      <c r="C699" s="673" t="s">
        <v>18</v>
      </c>
      <c r="D699" s="675" t="s">
        <v>592</v>
      </c>
      <c r="E699" s="661">
        <v>8</v>
      </c>
      <c r="F699" s="661">
        <v>1330</v>
      </c>
      <c r="G699" s="661">
        <v>1560</v>
      </c>
      <c r="H699" s="661">
        <v>7.8</v>
      </c>
      <c r="I699" s="661">
        <v>1290</v>
      </c>
      <c r="J699" s="661">
        <v>1520</v>
      </c>
      <c r="K699" s="651" t="s">
        <v>181</v>
      </c>
      <c r="L699" s="661" t="s">
        <v>594</v>
      </c>
      <c r="M699" s="661" t="s">
        <v>595</v>
      </c>
      <c r="N699" s="661" t="s">
        <v>596</v>
      </c>
      <c r="O699" s="661" t="s">
        <v>597</v>
      </c>
      <c r="P699" s="661" t="s">
        <v>598</v>
      </c>
      <c r="Q699" s="651" t="s">
        <v>599</v>
      </c>
      <c r="R699" s="651" t="s">
        <v>591</v>
      </c>
    </row>
    <row r="700" s="651" customFormat="1" customHeight="1" spans="1:18">
      <c r="A700" s="651" t="str">
        <f t="shared" si="26"/>
        <v>PSP3美西快速达</v>
      </c>
      <c r="B700" s="208" t="s">
        <v>185</v>
      </c>
      <c r="C700" s="673" t="s">
        <v>18</v>
      </c>
      <c r="D700" s="675" t="s">
        <v>592</v>
      </c>
      <c r="E700" s="661">
        <v>8</v>
      </c>
      <c r="F700" s="661">
        <v>1330</v>
      </c>
      <c r="G700" s="661">
        <v>1560</v>
      </c>
      <c r="H700" s="661">
        <v>7.8</v>
      </c>
      <c r="I700" s="661">
        <v>1290</v>
      </c>
      <c r="J700" s="661">
        <v>1520</v>
      </c>
      <c r="K700" s="651" t="s">
        <v>181</v>
      </c>
      <c r="L700" s="661" t="s">
        <v>594</v>
      </c>
      <c r="M700" s="661" t="s">
        <v>595</v>
      </c>
      <c r="N700" s="661" t="s">
        <v>596</v>
      </c>
      <c r="O700" s="661" t="s">
        <v>597</v>
      </c>
      <c r="P700" s="661" t="s">
        <v>598</v>
      </c>
      <c r="Q700" s="651" t="s">
        <v>599</v>
      </c>
      <c r="R700" s="651" t="s">
        <v>591</v>
      </c>
    </row>
    <row r="701" s="651" customFormat="1" customHeight="1" spans="1:18">
      <c r="A701" s="651" t="str">
        <f t="shared" si="26"/>
        <v>FTW1美西快速达</v>
      </c>
      <c r="B701" s="208" t="s">
        <v>199</v>
      </c>
      <c r="C701" s="673" t="s">
        <v>18</v>
      </c>
      <c r="D701" s="675" t="s">
        <v>604</v>
      </c>
      <c r="E701" s="661">
        <v>10.4</v>
      </c>
      <c r="F701" s="661">
        <v>1770</v>
      </c>
      <c r="G701" s="661">
        <v>2000</v>
      </c>
      <c r="H701" s="661">
        <v>10.2</v>
      </c>
      <c r="I701" s="661">
        <v>1740</v>
      </c>
      <c r="J701" s="661">
        <v>1970</v>
      </c>
      <c r="K701" s="651" t="s">
        <v>181</v>
      </c>
      <c r="L701" s="661" t="s">
        <v>594</v>
      </c>
      <c r="M701" s="661" t="s">
        <v>595</v>
      </c>
      <c r="N701" s="661" t="s">
        <v>596</v>
      </c>
      <c r="O701" s="661" t="s">
        <v>597</v>
      </c>
      <c r="P701" s="661" t="s">
        <v>598</v>
      </c>
      <c r="Q701" s="651" t="s">
        <v>599</v>
      </c>
      <c r="R701" s="651" t="s">
        <v>603</v>
      </c>
    </row>
    <row r="702" s="651" customFormat="1" customHeight="1" spans="1:18">
      <c r="A702" s="651" t="str">
        <f t="shared" si="26"/>
        <v>IAH3美西快速达</v>
      </c>
      <c r="B702" s="208" t="s">
        <v>204</v>
      </c>
      <c r="C702" s="673" t="s">
        <v>18</v>
      </c>
      <c r="D702" s="675" t="s">
        <v>604</v>
      </c>
      <c r="E702" s="661">
        <v>10.4</v>
      </c>
      <c r="F702" s="661">
        <v>1770</v>
      </c>
      <c r="G702" s="661">
        <v>2000</v>
      </c>
      <c r="H702" s="661">
        <v>10.2</v>
      </c>
      <c r="I702" s="661">
        <v>1740</v>
      </c>
      <c r="J702" s="661">
        <v>1970</v>
      </c>
      <c r="K702" s="651" t="s">
        <v>181</v>
      </c>
      <c r="L702" s="661" t="s">
        <v>594</v>
      </c>
      <c r="M702" s="661" t="s">
        <v>595</v>
      </c>
      <c r="N702" s="661" t="s">
        <v>596</v>
      </c>
      <c r="O702" s="661" t="s">
        <v>597</v>
      </c>
      <c r="P702" s="661" t="s">
        <v>598</v>
      </c>
      <c r="Q702" s="651" t="s">
        <v>599</v>
      </c>
      <c r="R702" s="651" t="s">
        <v>603</v>
      </c>
    </row>
    <row r="703" s="651" customFormat="1" customHeight="1" spans="1:18">
      <c r="A703" s="651" t="str">
        <f t="shared" si="26"/>
        <v>BJC1美西快速达</v>
      </c>
      <c r="B703" s="208" t="s">
        <v>206</v>
      </c>
      <c r="C703" s="673" t="s">
        <v>18</v>
      </c>
      <c r="D703" s="675" t="s">
        <v>604</v>
      </c>
      <c r="E703" s="661">
        <v>10.4</v>
      </c>
      <c r="F703" s="661">
        <v>1770</v>
      </c>
      <c r="G703" s="661">
        <v>2000</v>
      </c>
      <c r="H703" s="661">
        <v>10.2</v>
      </c>
      <c r="I703" s="661">
        <v>1740</v>
      </c>
      <c r="J703" s="661">
        <v>1970</v>
      </c>
      <c r="K703" s="651" t="s">
        <v>181</v>
      </c>
      <c r="L703" s="661" t="s">
        <v>594</v>
      </c>
      <c r="M703" s="661" t="s">
        <v>595</v>
      </c>
      <c r="N703" s="661" t="s">
        <v>596</v>
      </c>
      <c r="O703" s="661" t="s">
        <v>597</v>
      </c>
      <c r="P703" s="661" t="s">
        <v>598</v>
      </c>
      <c r="Q703" s="651" t="s">
        <v>599</v>
      </c>
      <c r="R703" s="651" t="s">
        <v>603</v>
      </c>
    </row>
    <row r="704" s="651" customFormat="1" customHeight="1" spans="1:18">
      <c r="A704" s="651" t="str">
        <f t="shared" si="26"/>
        <v>MEM1美西快速达</v>
      </c>
      <c r="B704" s="208" t="s">
        <v>207</v>
      </c>
      <c r="C704" s="673" t="s">
        <v>18</v>
      </c>
      <c r="D704" s="675" t="s">
        <v>208</v>
      </c>
      <c r="E704" s="661">
        <v>11</v>
      </c>
      <c r="F704" s="661">
        <v>1880</v>
      </c>
      <c r="G704" s="661">
        <v>2110</v>
      </c>
      <c r="H704" s="661">
        <v>10.8</v>
      </c>
      <c r="I704" s="661">
        <v>1850</v>
      </c>
      <c r="J704" s="661">
        <v>2080</v>
      </c>
      <c r="K704" s="651" t="s">
        <v>181</v>
      </c>
      <c r="L704" s="661" t="s">
        <v>594</v>
      </c>
      <c r="M704" s="661" t="s">
        <v>595</v>
      </c>
      <c r="N704" s="661" t="s">
        <v>596</v>
      </c>
      <c r="O704" s="661" t="s">
        <v>597</v>
      </c>
      <c r="P704" s="661" t="s">
        <v>598</v>
      </c>
      <c r="Q704" s="651" t="s">
        <v>599</v>
      </c>
      <c r="R704" s="651" t="s">
        <v>603</v>
      </c>
    </row>
    <row r="705" s="651" customFormat="1" customHeight="1" spans="1:18">
      <c r="A705" s="651" t="str">
        <f t="shared" si="26"/>
        <v>IND9美西快速达</v>
      </c>
      <c r="B705" s="208" t="s">
        <v>210</v>
      </c>
      <c r="C705" s="673" t="s">
        <v>18</v>
      </c>
      <c r="D705" s="675" t="s">
        <v>208</v>
      </c>
      <c r="E705" s="661">
        <v>11</v>
      </c>
      <c r="F705" s="661">
        <v>1880</v>
      </c>
      <c r="G705" s="661">
        <v>2110</v>
      </c>
      <c r="H705" s="661">
        <v>10.8</v>
      </c>
      <c r="I705" s="661">
        <v>1850</v>
      </c>
      <c r="J705" s="661">
        <v>2080</v>
      </c>
      <c r="K705" s="651" t="s">
        <v>181</v>
      </c>
      <c r="L705" s="661" t="s">
        <v>594</v>
      </c>
      <c r="M705" s="661" t="s">
        <v>595</v>
      </c>
      <c r="N705" s="661" t="s">
        <v>596</v>
      </c>
      <c r="O705" s="661" t="s">
        <v>597</v>
      </c>
      <c r="P705" s="661" t="s">
        <v>598</v>
      </c>
      <c r="Q705" s="651" t="s">
        <v>599</v>
      </c>
      <c r="R705" s="651" t="s">
        <v>603</v>
      </c>
    </row>
    <row r="706" s="651" customFormat="1" customHeight="1" spans="1:18">
      <c r="A706" s="651" t="str">
        <f t="shared" si="26"/>
        <v>MDW2美西快速达</v>
      </c>
      <c r="B706" s="208" t="s">
        <v>211</v>
      </c>
      <c r="C706" s="673" t="s">
        <v>18</v>
      </c>
      <c r="D706" s="675" t="s">
        <v>208</v>
      </c>
      <c r="E706" s="661">
        <v>11</v>
      </c>
      <c r="F706" s="661">
        <v>1880</v>
      </c>
      <c r="G706" s="661">
        <v>2110</v>
      </c>
      <c r="H706" s="661">
        <v>10.8</v>
      </c>
      <c r="I706" s="661">
        <v>1850</v>
      </c>
      <c r="J706" s="661">
        <v>2080</v>
      </c>
      <c r="K706" s="651" t="s">
        <v>181</v>
      </c>
      <c r="L706" s="661" t="s">
        <v>594</v>
      </c>
      <c r="M706" s="661" t="s">
        <v>595</v>
      </c>
      <c r="N706" s="661" t="s">
        <v>596</v>
      </c>
      <c r="O706" s="661" t="s">
        <v>597</v>
      </c>
      <c r="P706" s="661" t="s">
        <v>598</v>
      </c>
      <c r="Q706" s="651" t="s">
        <v>599</v>
      </c>
      <c r="R706" s="651" t="s">
        <v>603</v>
      </c>
    </row>
    <row r="707" s="651" customFormat="1" customHeight="1" spans="1:18">
      <c r="A707" s="651" t="str">
        <f t="shared" si="26"/>
        <v>FWA4美西快速达</v>
      </c>
      <c r="B707" s="208" t="s">
        <v>212</v>
      </c>
      <c r="C707" s="673" t="s">
        <v>18</v>
      </c>
      <c r="D707" s="675" t="s">
        <v>208</v>
      </c>
      <c r="E707" s="661">
        <v>11</v>
      </c>
      <c r="F707" s="661">
        <v>1880</v>
      </c>
      <c r="G707" s="661">
        <v>2110</v>
      </c>
      <c r="H707" s="661">
        <v>10.8</v>
      </c>
      <c r="I707" s="661">
        <v>1850</v>
      </c>
      <c r="J707" s="661">
        <v>2080</v>
      </c>
      <c r="K707" s="651" t="s">
        <v>181</v>
      </c>
      <c r="L707" s="661" t="s">
        <v>594</v>
      </c>
      <c r="M707" s="661" t="s">
        <v>595</v>
      </c>
      <c r="N707" s="661" t="s">
        <v>596</v>
      </c>
      <c r="O707" s="661" t="s">
        <v>597</v>
      </c>
      <c r="P707" s="661" t="s">
        <v>598</v>
      </c>
      <c r="Q707" s="651" t="s">
        <v>599</v>
      </c>
      <c r="R707" s="651" t="s">
        <v>603</v>
      </c>
    </row>
    <row r="708" s="651" customFormat="1" customHeight="1" spans="1:18">
      <c r="A708" s="651" t="str">
        <f t="shared" si="26"/>
        <v>MQJ1美西快速达</v>
      </c>
      <c r="B708" s="208" t="s">
        <v>213</v>
      </c>
      <c r="C708" s="673" t="s">
        <v>18</v>
      </c>
      <c r="D708" s="675" t="s">
        <v>208</v>
      </c>
      <c r="E708" s="661">
        <v>11</v>
      </c>
      <c r="F708" s="661">
        <v>1880</v>
      </c>
      <c r="G708" s="661">
        <v>2110</v>
      </c>
      <c r="H708" s="661">
        <v>10.8</v>
      </c>
      <c r="I708" s="661">
        <v>1850</v>
      </c>
      <c r="J708" s="661">
        <v>2080</v>
      </c>
      <c r="K708" s="651" t="s">
        <v>181</v>
      </c>
      <c r="L708" s="661" t="s">
        <v>594</v>
      </c>
      <c r="M708" s="661" t="s">
        <v>595</v>
      </c>
      <c r="N708" s="661" t="s">
        <v>596</v>
      </c>
      <c r="O708" s="661" t="s">
        <v>597</v>
      </c>
      <c r="P708" s="661" t="s">
        <v>598</v>
      </c>
      <c r="Q708" s="651" t="s">
        <v>599</v>
      </c>
      <c r="R708" s="651" t="s">
        <v>603</v>
      </c>
    </row>
    <row r="709" s="651" customFormat="1" customHeight="1" spans="1:18">
      <c r="A709" s="651" t="str">
        <f t="shared" si="26"/>
        <v>PSC2美西快速达</v>
      </c>
      <c r="B709" s="208" t="s">
        <v>214</v>
      </c>
      <c r="C709" s="673" t="s">
        <v>18</v>
      </c>
      <c r="D709" s="675" t="s">
        <v>208</v>
      </c>
      <c r="E709" s="661">
        <v>11</v>
      </c>
      <c r="F709" s="661">
        <v>1880</v>
      </c>
      <c r="G709" s="661">
        <v>2110</v>
      </c>
      <c r="H709" s="661">
        <v>10.8</v>
      </c>
      <c r="I709" s="661">
        <v>1850</v>
      </c>
      <c r="J709" s="661">
        <v>2080</v>
      </c>
      <c r="K709" s="651" t="s">
        <v>181</v>
      </c>
      <c r="L709" s="661" t="s">
        <v>594</v>
      </c>
      <c r="M709" s="661" t="s">
        <v>595</v>
      </c>
      <c r="N709" s="661" t="s">
        <v>596</v>
      </c>
      <c r="O709" s="661" t="s">
        <v>597</v>
      </c>
      <c r="P709" s="661" t="s">
        <v>598</v>
      </c>
      <c r="Q709" s="651" t="s">
        <v>599</v>
      </c>
      <c r="R709" s="651" t="s">
        <v>603</v>
      </c>
    </row>
    <row r="710" s="651" customFormat="1" customHeight="1" spans="1:18">
      <c r="A710" s="651" t="str">
        <f t="shared" si="26"/>
        <v>ONT8美西以星</v>
      </c>
      <c r="B710" s="208" t="s">
        <v>123</v>
      </c>
      <c r="C710" s="673" t="s">
        <v>605</v>
      </c>
      <c r="D710" s="676" t="s">
        <v>581</v>
      </c>
      <c r="E710" s="661">
        <v>6.9</v>
      </c>
      <c r="F710" s="661">
        <v>1130</v>
      </c>
      <c r="G710" s="661">
        <v>1360</v>
      </c>
      <c r="H710" s="661">
        <v>6.8</v>
      </c>
      <c r="I710" s="661">
        <v>1110</v>
      </c>
      <c r="J710" s="661">
        <v>1340</v>
      </c>
      <c r="K710" s="651" t="s">
        <v>181</v>
      </c>
      <c r="L710" s="661" t="s">
        <v>606</v>
      </c>
      <c r="M710" s="661" t="s">
        <v>607</v>
      </c>
      <c r="N710" s="661" t="s">
        <v>608</v>
      </c>
      <c r="O710" s="661" t="s">
        <v>609</v>
      </c>
      <c r="P710" s="661" t="s">
        <v>610</v>
      </c>
      <c r="Q710" s="651" t="s">
        <v>611</v>
      </c>
      <c r="R710" s="651" t="s">
        <v>600</v>
      </c>
    </row>
    <row r="711" s="651" customFormat="1" customHeight="1" spans="1:18">
      <c r="A711" s="651" t="str">
        <f t="shared" si="26"/>
        <v>LGB8美西以星</v>
      </c>
      <c r="B711" s="208" t="s">
        <v>135</v>
      </c>
      <c r="C711" s="673" t="s">
        <v>605</v>
      </c>
      <c r="D711" s="676" t="s">
        <v>581</v>
      </c>
      <c r="E711" s="661">
        <v>6.9</v>
      </c>
      <c r="F711" s="661">
        <v>1130</v>
      </c>
      <c r="G711" s="661">
        <v>1360</v>
      </c>
      <c r="H711" s="661">
        <v>6.8</v>
      </c>
      <c r="I711" s="661">
        <v>1110</v>
      </c>
      <c r="J711" s="661">
        <v>1340</v>
      </c>
      <c r="K711" s="651" t="s">
        <v>181</v>
      </c>
      <c r="L711" s="661" t="s">
        <v>606</v>
      </c>
      <c r="M711" s="661" t="s">
        <v>607</v>
      </c>
      <c r="N711" s="661" t="s">
        <v>608</v>
      </c>
      <c r="O711" s="661" t="s">
        <v>609</v>
      </c>
      <c r="P711" s="661" t="s">
        <v>610</v>
      </c>
      <c r="Q711" s="651" t="s">
        <v>611</v>
      </c>
      <c r="R711" s="651" t="s">
        <v>600</v>
      </c>
    </row>
    <row r="712" s="651" customFormat="1" customHeight="1" spans="1:18">
      <c r="A712" s="651" t="str">
        <f t="shared" si="26"/>
        <v>SBD1美西以星</v>
      </c>
      <c r="B712" s="208" t="s">
        <v>136</v>
      </c>
      <c r="C712" s="673" t="s">
        <v>605</v>
      </c>
      <c r="D712" s="676" t="s">
        <v>581</v>
      </c>
      <c r="E712" s="661">
        <v>6.9</v>
      </c>
      <c r="F712" s="661">
        <v>1130</v>
      </c>
      <c r="G712" s="661">
        <v>1360</v>
      </c>
      <c r="H712" s="661">
        <v>6.8</v>
      </c>
      <c r="I712" s="661">
        <v>1110</v>
      </c>
      <c r="J712" s="661">
        <v>1340</v>
      </c>
      <c r="K712" s="651" t="s">
        <v>181</v>
      </c>
      <c r="L712" s="661" t="s">
        <v>606</v>
      </c>
      <c r="M712" s="661" t="s">
        <v>607</v>
      </c>
      <c r="N712" s="661" t="s">
        <v>608</v>
      </c>
      <c r="O712" s="661" t="s">
        <v>609</v>
      </c>
      <c r="P712" s="661" t="s">
        <v>610</v>
      </c>
      <c r="Q712" s="651" t="s">
        <v>611</v>
      </c>
      <c r="R712" s="651" t="s">
        <v>600</v>
      </c>
    </row>
    <row r="713" s="651" customFormat="1" customHeight="1" spans="1:18">
      <c r="A713" s="651" t="str">
        <f t="shared" si="26"/>
        <v>LAX9美西以星</v>
      </c>
      <c r="B713" s="208" t="s">
        <v>134</v>
      </c>
      <c r="C713" s="673" t="s">
        <v>605</v>
      </c>
      <c r="D713" s="676" t="s">
        <v>581</v>
      </c>
      <c r="E713" s="661">
        <v>6.9</v>
      </c>
      <c r="F713" s="661">
        <v>1130</v>
      </c>
      <c r="G713" s="661">
        <v>1360</v>
      </c>
      <c r="H713" s="661">
        <v>6.8</v>
      </c>
      <c r="I713" s="661">
        <v>1110</v>
      </c>
      <c r="J713" s="661">
        <v>1340</v>
      </c>
      <c r="K713" s="651" t="s">
        <v>181</v>
      </c>
      <c r="L713" s="661" t="s">
        <v>606</v>
      </c>
      <c r="M713" s="661" t="s">
        <v>607</v>
      </c>
      <c r="N713" s="661" t="s">
        <v>608</v>
      </c>
      <c r="O713" s="661" t="s">
        <v>609</v>
      </c>
      <c r="P713" s="661" t="s">
        <v>610</v>
      </c>
      <c r="Q713" s="651" t="s">
        <v>611</v>
      </c>
      <c r="R713" s="651" t="s">
        <v>600</v>
      </c>
    </row>
    <row r="714" s="651" customFormat="1" customHeight="1" spans="1:18">
      <c r="A714" s="651" t="str">
        <f t="shared" si="26"/>
        <v>POC2美西以星</v>
      </c>
      <c r="B714" s="208" t="s">
        <v>139</v>
      </c>
      <c r="C714" s="673" t="s">
        <v>605</v>
      </c>
      <c r="D714" s="676" t="s">
        <v>581</v>
      </c>
      <c r="E714" s="661">
        <v>6.9</v>
      </c>
      <c r="F714" s="661">
        <v>1130</v>
      </c>
      <c r="G714" s="661">
        <v>1360</v>
      </c>
      <c r="H714" s="661">
        <v>6.8</v>
      </c>
      <c r="I714" s="661">
        <v>1110</v>
      </c>
      <c r="J714" s="661">
        <v>1340</v>
      </c>
      <c r="K714" s="651" t="s">
        <v>181</v>
      </c>
      <c r="L714" s="661" t="s">
        <v>606</v>
      </c>
      <c r="M714" s="661" t="s">
        <v>607</v>
      </c>
      <c r="N714" s="661" t="s">
        <v>608</v>
      </c>
      <c r="O714" s="661" t="s">
        <v>609</v>
      </c>
      <c r="P714" s="661" t="s">
        <v>610</v>
      </c>
      <c r="Q714" s="651" t="s">
        <v>611</v>
      </c>
      <c r="R714" s="651" t="s">
        <v>600</v>
      </c>
    </row>
    <row r="715" s="651" customFormat="1" customHeight="1" spans="1:18">
      <c r="A715" s="651" t="str">
        <f t="shared" si="26"/>
        <v>POC1美西以星</v>
      </c>
      <c r="B715" s="208" t="s">
        <v>137</v>
      </c>
      <c r="C715" s="673" t="s">
        <v>605</v>
      </c>
      <c r="D715" s="676" t="s">
        <v>581</v>
      </c>
      <c r="E715" s="661">
        <v>6.9</v>
      </c>
      <c r="F715" s="661">
        <v>1130</v>
      </c>
      <c r="G715" s="661">
        <v>1360</v>
      </c>
      <c r="H715" s="661">
        <v>6.8</v>
      </c>
      <c r="I715" s="661">
        <v>1110</v>
      </c>
      <c r="J715" s="661">
        <v>1340</v>
      </c>
      <c r="K715" s="651" t="s">
        <v>181</v>
      </c>
      <c r="L715" s="661" t="s">
        <v>606</v>
      </c>
      <c r="M715" s="661" t="s">
        <v>607</v>
      </c>
      <c r="N715" s="661" t="s">
        <v>608</v>
      </c>
      <c r="O715" s="661" t="s">
        <v>609</v>
      </c>
      <c r="P715" s="661" t="s">
        <v>610</v>
      </c>
      <c r="Q715" s="651" t="s">
        <v>611</v>
      </c>
      <c r="R715" s="651" t="s">
        <v>600</v>
      </c>
    </row>
    <row r="716" s="651" customFormat="1" customHeight="1" spans="1:18">
      <c r="A716" s="651" t="str">
        <f t="shared" si="26"/>
        <v>POC3美西以星</v>
      </c>
      <c r="B716" s="208" t="s">
        <v>140</v>
      </c>
      <c r="C716" s="673" t="s">
        <v>605</v>
      </c>
      <c r="D716" s="676" t="s">
        <v>581</v>
      </c>
      <c r="E716" s="661">
        <v>6.9</v>
      </c>
      <c r="F716" s="661">
        <v>1130</v>
      </c>
      <c r="G716" s="661">
        <v>1360</v>
      </c>
      <c r="H716" s="661">
        <v>6.8</v>
      </c>
      <c r="I716" s="661">
        <v>1110</v>
      </c>
      <c r="J716" s="661">
        <v>1340</v>
      </c>
      <c r="K716" s="651" t="s">
        <v>181</v>
      </c>
      <c r="L716" s="661" t="s">
        <v>606</v>
      </c>
      <c r="M716" s="661" t="s">
        <v>607</v>
      </c>
      <c r="N716" s="661" t="s">
        <v>608</v>
      </c>
      <c r="O716" s="661" t="s">
        <v>609</v>
      </c>
      <c r="P716" s="661" t="s">
        <v>610</v>
      </c>
      <c r="Q716" s="651" t="s">
        <v>611</v>
      </c>
      <c r="R716" s="651" t="s">
        <v>600</v>
      </c>
    </row>
    <row r="717" s="651" customFormat="1" customHeight="1" spans="1:18">
      <c r="A717" s="651" t="str">
        <f t="shared" ref="A717:A745" si="27">B717&amp;C717</f>
        <v>LAS1美西以星</v>
      </c>
      <c r="B717" s="208" t="s">
        <v>141</v>
      </c>
      <c r="C717" s="673" t="s">
        <v>605</v>
      </c>
      <c r="D717" s="676" t="s">
        <v>612</v>
      </c>
      <c r="E717" s="661">
        <v>7.5</v>
      </c>
      <c r="F717" s="661">
        <v>1240</v>
      </c>
      <c r="G717" s="661">
        <v>1470</v>
      </c>
      <c r="H717" s="661">
        <v>7.4</v>
      </c>
      <c r="I717" s="661">
        <v>1220</v>
      </c>
      <c r="J717" s="661">
        <v>1440</v>
      </c>
      <c r="K717" s="651" t="s">
        <v>181</v>
      </c>
      <c r="L717" s="661" t="s">
        <v>606</v>
      </c>
      <c r="M717" s="661" t="s">
        <v>607</v>
      </c>
      <c r="N717" s="661" t="s">
        <v>608</v>
      </c>
      <c r="O717" s="661" t="s">
        <v>609</v>
      </c>
      <c r="P717" s="661" t="s">
        <v>610</v>
      </c>
      <c r="Q717" s="651" t="s">
        <v>611</v>
      </c>
      <c r="R717" s="651" t="s">
        <v>602</v>
      </c>
    </row>
    <row r="718" s="651" customFormat="1" customHeight="1" spans="1:18">
      <c r="A718" s="651" t="str">
        <f t="shared" si="27"/>
        <v>VGT2美西以星</v>
      </c>
      <c r="B718" s="208" t="s">
        <v>143</v>
      </c>
      <c r="C718" s="673" t="s">
        <v>605</v>
      </c>
      <c r="D718" s="676" t="s">
        <v>612</v>
      </c>
      <c r="E718" s="661">
        <v>7.5</v>
      </c>
      <c r="F718" s="661">
        <v>1240</v>
      </c>
      <c r="G718" s="661">
        <v>1470</v>
      </c>
      <c r="H718" s="661">
        <v>7.4</v>
      </c>
      <c r="I718" s="661">
        <v>1220</v>
      </c>
      <c r="J718" s="661">
        <v>1440</v>
      </c>
      <c r="K718" s="651" t="s">
        <v>181</v>
      </c>
      <c r="L718" s="661" t="s">
        <v>606</v>
      </c>
      <c r="M718" s="661" t="s">
        <v>607</v>
      </c>
      <c r="N718" s="661" t="s">
        <v>608</v>
      </c>
      <c r="O718" s="661" t="s">
        <v>609</v>
      </c>
      <c r="P718" s="661" t="s">
        <v>610</v>
      </c>
      <c r="Q718" s="651" t="s">
        <v>611</v>
      </c>
      <c r="R718" s="651" t="s">
        <v>602</v>
      </c>
    </row>
    <row r="719" s="651" customFormat="1" customHeight="1" spans="1:18">
      <c r="A719" s="651" t="str">
        <f t="shared" si="27"/>
        <v>GYR3美西以星</v>
      </c>
      <c r="B719" s="208" t="s">
        <v>146</v>
      </c>
      <c r="C719" s="673" t="s">
        <v>605</v>
      </c>
      <c r="D719" s="676" t="s">
        <v>612</v>
      </c>
      <c r="E719" s="661">
        <v>7.5</v>
      </c>
      <c r="F719" s="661">
        <v>1240</v>
      </c>
      <c r="G719" s="661">
        <v>1470</v>
      </c>
      <c r="H719" s="661">
        <v>7.4</v>
      </c>
      <c r="I719" s="661">
        <v>1220</v>
      </c>
      <c r="J719" s="661">
        <v>1440</v>
      </c>
      <c r="K719" s="651" t="s">
        <v>181</v>
      </c>
      <c r="L719" s="661" t="s">
        <v>606</v>
      </c>
      <c r="M719" s="661" t="s">
        <v>607</v>
      </c>
      <c r="N719" s="661" t="s">
        <v>608</v>
      </c>
      <c r="O719" s="661" t="s">
        <v>609</v>
      </c>
      <c r="P719" s="661" t="s">
        <v>610</v>
      </c>
      <c r="Q719" s="651" t="s">
        <v>611</v>
      </c>
      <c r="R719" s="651" t="s">
        <v>602</v>
      </c>
    </row>
    <row r="720" s="651" customFormat="1" customHeight="1" spans="1:18">
      <c r="A720" s="651" t="str">
        <f t="shared" si="27"/>
        <v>GYR2美西以星</v>
      </c>
      <c r="B720" s="208" t="s">
        <v>144</v>
      </c>
      <c r="C720" s="673" t="s">
        <v>605</v>
      </c>
      <c r="D720" s="676" t="s">
        <v>612</v>
      </c>
      <c r="E720" s="661">
        <v>7.5</v>
      </c>
      <c r="F720" s="661">
        <v>1240</v>
      </c>
      <c r="G720" s="661">
        <v>1470</v>
      </c>
      <c r="H720" s="661">
        <v>7.4</v>
      </c>
      <c r="I720" s="661">
        <v>1220</v>
      </c>
      <c r="J720" s="661">
        <v>1440</v>
      </c>
      <c r="K720" s="651" t="s">
        <v>181</v>
      </c>
      <c r="L720" s="661" t="s">
        <v>606</v>
      </c>
      <c r="M720" s="661" t="s">
        <v>607</v>
      </c>
      <c r="N720" s="661" t="s">
        <v>608</v>
      </c>
      <c r="O720" s="661" t="s">
        <v>609</v>
      </c>
      <c r="P720" s="661" t="s">
        <v>610</v>
      </c>
      <c r="Q720" s="651" t="s">
        <v>611</v>
      </c>
      <c r="R720" s="651" t="s">
        <v>602</v>
      </c>
    </row>
    <row r="721" s="651" customFormat="1" customHeight="1" spans="1:18">
      <c r="A721" s="651" t="str">
        <f t="shared" si="27"/>
        <v>SMF3美西以星</v>
      </c>
      <c r="B721" s="208" t="s">
        <v>149</v>
      </c>
      <c r="C721" s="673" t="s">
        <v>605</v>
      </c>
      <c r="D721" s="676" t="s">
        <v>612</v>
      </c>
      <c r="E721" s="661">
        <v>7.5</v>
      </c>
      <c r="F721" s="661">
        <v>1240</v>
      </c>
      <c r="G721" s="661">
        <v>1470</v>
      </c>
      <c r="H721" s="661">
        <v>7.4</v>
      </c>
      <c r="I721" s="661">
        <v>1220</v>
      </c>
      <c r="J721" s="661">
        <v>1440</v>
      </c>
      <c r="K721" s="651" t="s">
        <v>181</v>
      </c>
      <c r="L721" s="661" t="s">
        <v>606</v>
      </c>
      <c r="M721" s="661" t="s">
        <v>607</v>
      </c>
      <c r="N721" s="661" t="s">
        <v>608</v>
      </c>
      <c r="O721" s="661" t="s">
        <v>609</v>
      </c>
      <c r="P721" s="661" t="s">
        <v>610</v>
      </c>
      <c r="Q721" s="651" t="s">
        <v>611</v>
      </c>
      <c r="R721" s="651" t="s">
        <v>602</v>
      </c>
    </row>
    <row r="722" s="651" customFormat="1" customHeight="1" spans="1:18">
      <c r="A722" s="651" t="str">
        <f t="shared" si="27"/>
        <v>SCK4美西以星</v>
      </c>
      <c r="B722" s="208" t="s">
        <v>150</v>
      </c>
      <c r="C722" s="673" t="s">
        <v>605</v>
      </c>
      <c r="D722" s="676" t="s">
        <v>612</v>
      </c>
      <c r="E722" s="661">
        <v>7.5</v>
      </c>
      <c r="F722" s="661">
        <v>1240</v>
      </c>
      <c r="G722" s="661">
        <v>1470</v>
      </c>
      <c r="H722" s="661">
        <v>7.4</v>
      </c>
      <c r="I722" s="661">
        <v>1220</v>
      </c>
      <c r="J722" s="661">
        <v>1440</v>
      </c>
      <c r="K722" s="651" t="s">
        <v>181</v>
      </c>
      <c r="L722" s="661" t="s">
        <v>606</v>
      </c>
      <c r="M722" s="661" t="s">
        <v>607</v>
      </c>
      <c r="N722" s="661" t="s">
        <v>608</v>
      </c>
      <c r="O722" s="661" t="s">
        <v>609</v>
      </c>
      <c r="P722" s="661" t="s">
        <v>610</v>
      </c>
      <c r="Q722" s="651" t="s">
        <v>611</v>
      </c>
      <c r="R722" s="651" t="s">
        <v>602</v>
      </c>
    </row>
    <row r="723" s="651" customFormat="1" customHeight="1" spans="1:18">
      <c r="A723" s="651" t="str">
        <f t="shared" si="27"/>
        <v>GEU2美西以星</v>
      </c>
      <c r="B723" s="208" t="s">
        <v>151</v>
      </c>
      <c r="C723" s="673" t="s">
        <v>605</v>
      </c>
      <c r="D723" s="676" t="s">
        <v>612</v>
      </c>
      <c r="E723" s="661">
        <v>7.5</v>
      </c>
      <c r="F723" s="661">
        <v>1240</v>
      </c>
      <c r="G723" s="661">
        <v>1470</v>
      </c>
      <c r="H723" s="661">
        <v>7.4</v>
      </c>
      <c r="I723" s="661">
        <v>1220</v>
      </c>
      <c r="J723" s="661">
        <v>1440</v>
      </c>
      <c r="K723" s="651" t="s">
        <v>181</v>
      </c>
      <c r="L723" s="661" t="s">
        <v>606</v>
      </c>
      <c r="M723" s="661" t="s">
        <v>607</v>
      </c>
      <c r="N723" s="661" t="s">
        <v>608</v>
      </c>
      <c r="O723" s="661" t="s">
        <v>609</v>
      </c>
      <c r="P723" s="661" t="s">
        <v>610</v>
      </c>
      <c r="Q723" s="651" t="s">
        <v>611</v>
      </c>
      <c r="R723" s="651" t="s">
        <v>602</v>
      </c>
    </row>
    <row r="724" s="651" customFormat="1" customHeight="1" spans="1:18">
      <c r="A724" s="651" t="str">
        <f t="shared" si="27"/>
        <v>GEU3美西以星</v>
      </c>
      <c r="B724" s="208" t="s">
        <v>153</v>
      </c>
      <c r="C724" s="673" t="s">
        <v>605</v>
      </c>
      <c r="D724" s="676" t="s">
        <v>612</v>
      </c>
      <c r="E724" s="661">
        <v>7.5</v>
      </c>
      <c r="F724" s="661">
        <v>1240</v>
      </c>
      <c r="G724" s="661">
        <v>1470</v>
      </c>
      <c r="H724" s="661">
        <v>7.4</v>
      </c>
      <c r="I724" s="661">
        <v>1220</v>
      </c>
      <c r="J724" s="661">
        <v>1440</v>
      </c>
      <c r="K724" s="651" t="s">
        <v>181</v>
      </c>
      <c r="L724" s="661" t="s">
        <v>606</v>
      </c>
      <c r="M724" s="661" t="s">
        <v>607</v>
      </c>
      <c r="N724" s="661" t="s">
        <v>608</v>
      </c>
      <c r="O724" s="661" t="s">
        <v>609</v>
      </c>
      <c r="P724" s="661" t="s">
        <v>610</v>
      </c>
      <c r="Q724" s="651" t="s">
        <v>611</v>
      </c>
      <c r="R724" s="651" t="s">
        <v>602</v>
      </c>
    </row>
    <row r="725" s="651" customFormat="1" customHeight="1" spans="1:18">
      <c r="A725" s="651" t="str">
        <f t="shared" si="27"/>
        <v>MIT2美西以星</v>
      </c>
      <c r="B725" s="208" t="s">
        <v>154</v>
      </c>
      <c r="C725" s="673" t="s">
        <v>605</v>
      </c>
      <c r="D725" s="676" t="s">
        <v>612</v>
      </c>
      <c r="E725" s="661">
        <v>7.5</v>
      </c>
      <c r="F725" s="661">
        <v>1240</v>
      </c>
      <c r="G725" s="661">
        <v>1470</v>
      </c>
      <c r="H725" s="661">
        <v>7.4</v>
      </c>
      <c r="I725" s="661">
        <v>1220</v>
      </c>
      <c r="J725" s="661">
        <v>1440</v>
      </c>
      <c r="K725" s="651" t="s">
        <v>181</v>
      </c>
      <c r="L725" s="661" t="s">
        <v>606</v>
      </c>
      <c r="M725" s="661" t="s">
        <v>607</v>
      </c>
      <c r="N725" s="661" t="s">
        <v>608</v>
      </c>
      <c r="O725" s="661" t="s">
        <v>609</v>
      </c>
      <c r="P725" s="661" t="s">
        <v>610</v>
      </c>
      <c r="Q725" s="651" t="s">
        <v>611</v>
      </c>
      <c r="R725" s="651" t="s">
        <v>602</v>
      </c>
    </row>
    <row r="726" s="651" customFormat="1" customHeight="1" spans="1:18">
      <c r="A726" s="651" t="str">
        <f t="shared" si="27"/>
        <v>QXY8美西以星</v>
      </c>
      <c r="B726" s="208" t="s">
        <v>184</v>
      </c>
      <c r="C726" s="673" t="s">
        <v>605</v>
      </c>
      <c r="D726" s="676" t="s">
        <v>612</v>
      </c>
      <c r="E726" s="661">
        <v>7.5</v>
      </c>
      <c r="F726" s="661">
        <v>1240</v>
      </c>
      <c r="G726" s="661">
        <v>1470</v>
      </c>
      <c r="H726" s="661">
        <v>7.4</v>
      </c>
      <c r="I726" s="661">
        <v>1220</v>
      </c>
      <c r="J726" s="661">
        <v>1440</v>
      </c>
      <c r="K726" s="651" t="s">
        <v>181</v>
      </c>
      <c r="L726" s="661" t="s">
        <v>606</v>
      </c>
      <c r="M726" s="661" t="s">
        <v>607</v>
      </c>
      <c r="N726" s="661" t="s">
        <v>608</v>
      </c>
      <c r="O726" s="661" t="s">
        <v>609</v>
      </c>
      <c r="P726" s="661" t="s">
        <v>610</v>
      </c>
      <c r="Q726" s="651" t="s">
        <v>611</v>
      </c>
      <c r="R726" s="651" t="s">
        <v>602</v>
      </c>
    </row>
    <row r="727" s="651" customFormat="1" customHeight="1" spans="1:18">
      <c r="A727" s="651" t="str">
        <f t="shared" si="27"/>
        <v>PSP3美西以星</v>
      </c>
      <c r="B727" s="208" t="s">
        <v>185</v>
      </c>
      <c r="C727" s="673" t="s">
        <v>605</v>
      </c>
      <c r="D727" s="676" t="s">
        <v>612</v>
      </c>
      <c r="E727" s="661">
        <v>7.5</v>
      </c>
      <c r="F727" s="661">
        <v>1240</v>
      </c>
      <c r="G727" s="661">
        <v>1470</v>
      </c>
      <c r="H727" s="661">
        <v>7.4</v>
      </c>
      <c r="I727" s="661">
        <v>1220</v>
      </c>
      <c r="J727" s="661">
        <v>1440</v>
      </c>
      <c r="K727" s="651" t="s">
        <v>181</v>
      </c>
      <c r="L727" s="661" t="s">
        <v>606</v>
      </c>
      <c r="M727" s="661" t="s">
        <v>607</v>
      </c>
      <c r="N727" s="661" t="s">
        <v>608</v>
      </c>
      <c r="O727" s="661" t="s">
        <v>609</v>
      </c>
      <c r="P727" s="661" t="s">
        <v>610</v>
      </c>
      <c r="Q727" s="651" t="s">
        <v>611</v>
      </c>
      <c r="R727" s="651" t="s">
        <v>602</v>
      </c>
    </row>
    <row r="728" s="651" customFormat="1" customHeight="1" spans="1:18">
      <c r="A728" s="651" t="str">
        <f t="shared" si="27"/>
        <v>TCY1美西以星</v>
      </c>
      <c r="B728" s="208" t="s">
        <v>186</v>
      </c>
      <c r="C728" s="673" t="s">
        <v>605</v>
      </c>
      <c r="D728" s="676" t="s">
        <v>612</v>
      </c>
      <c r="E728" s="661">
        <v>7.5</v>
      </c>
      <c r="F728" s="661">
        <v>1240</v>
      </c>
      <c r="G728" s="661">
        <v>1470</v>
      </c>
      <c r="H728" s="661">
        <v>7.4</v>
      </c>
      <c r="I728" s="661">
        <v>1220</v>
      </c>
      <c r="J728" s="661">
        <v>1440</v>
      </c>
      <c r="K728" s="651" t="s">
        <v>181</v>
      </c>
      <c r="L728" s="661" t="s">
        <v>606</v>
      </c>
      <c r="M728" s="661" t="s">
        <v>607</v>
      </c>
      <c r="N728" s="661" t="s">
        <v>608</v>
      </c>
      <c r="O728" s="661" t="s">
        <v>609</v>
      </c>
      <c r="P728" s="661" t="s">
        <v>610</v>
      </c>
      <c r="Q728" s="651" t="s">
        <v>611</v>
      </c>
      <c r="R728" s="651" t="s">
        <v>602</v>
      </c>
    </row>
    <row r="729" s="651" customFormat="1" customHeight="1" spans="1:18">
      <c r="A729" s="651" t="str">
        <f t="shared" si="27"/>
        <v>TCY2美西以星</v>
      </c>
      <c r="B729" s="208" t="s">
        <v>187</v>
      </c>
      <c r="C729" s="673" t="s">
        <v>605</v>
      </c>
      <c r="D729" s="676" t="s">
        <v>612</v>
      </c>
      <c r="E729" s="661">
        <v>7.5</v>
      </c>
      <c r="F729" s="661">
        <v>1240</v>
      </c>
      <c r="G729" s="661">
        <v>1470</v>
      </c>
      <c r="H729" s="661">
        <v>7.4</v>
      </c>
      <c r="I729" s="661">
        <v>1220</v>
      </c>
      <c r="J729" s="661">
        <v>1440</v>
      </c>
      <c r="K729" s="651" t="s">
        <v>181</v>
      </c>
      <c r="L729" s="661" t="s">
        <v>606</v>
      </c>
      <c r="M729" s="661" t="s">
        <v>607</v>
      </c>
      <c r="N729" s="661" t="s">
        <v>608</v>
      </c>
      <c r="O729" s="661" t="s">
        <v>609</v>
      </c>
      <c r="P729" s="661" t="s">
        <v>610</v>
      </c>
      <c r="Q729" s="651" t="s">
        <v>611</v>
      </c>
      <c r="R729" s="651" t="s">
        <v>603</v>
      </c>
    </row>
    <row r="730" s="651" customFormat="1" customHeight="1" spans="1:18">
      <c r="A730" s="651" t="str">
        <f t="shared" si="27"/>
        <v>FAT2美西以星</v>
      </c>
      <c r="B730" s="208" t="s">
        <v>188</v>
      </c>
      <c r="C730" s="673" t="s">
        <v>605</v>
      </c>
      <c r="D730" s="676" t="s">
        <v>612</v>
      </c>
      <c r="E730" s="661">
        <v>7.5</v>
      </c>
      <c r="F730" s="661">
        <v>1240</v>
      </c>
      <c r="G730" s="661">
        <v>1470</v>
      </c>
      <c r="H730" s="661">
        <v>7.4</v>
      </c>
      <c r="I730" s="661">
        <v>1220</v>
      </c>
      <c r="J730" s="661">
        <v>1440</v>
      </c>
      <c r="K730" s="651" t="s">
        <v>181</v>
      </c>
      <c r="L730" s="661" t="s">
        <v>606</v>
      </c>
      <c r="M730" s="661" t="s">
        <v>607</v>
      </c>
      <c r="N730" s="661" t="s">
        <v>608</v>
      </c>
      <c r="O730" s="661" t="s">
        <v>609</v>
      </c>
      <c r="P730" s="661" t="s">
        <v>610</v>
      </c>
      <c r="Q730" s="651" t="s">
        <v>611</v>
      </c>
      <c r="R730" s="651" t="s">
        <v>602</v>
      </c>
    </row>
    <row r="731" s="651" customFormat="1" customHeight="1" spans="1:18">
      <c r="A731" s="651" t="str">
        <f t="shared" si="27"/>
        <v>MCC1美西以星</v>
      </c>
      <c r="B731" s="208" t="s">
        <v>189</v>
      </c>
      <c r="C731" s="673" t="s">
        <v>605</v>
      </c>
      <c r="D731" s="676" t="s">
        <v>612</v>
      </c>
      <c r="E731" s="661">
        <v>7.5</v>
      </c>
      <c r="F731" s="661">
        <v>1240</v>
      </c>
      <c r="G731" s="661">
        <v>1470</v>
      </c>
      <c r="H731" s="661">
        <v>7.4</v>
      </c>
      <c r="I731" s="661">
        <v>1220</v>
      </c>
      <c r="J731" s="661">
        <v>1440</v>
      </c>
      <c r="K731" s="651" t="s">
        <v>181</v>
      </c>
      <c r="L731" s="661" t="s">
        <v>606</v>
      </c>
      <c r="M731" s="661" t="s">
        <v>607</v>
      </c>
      <c r="N731" s="661" t="s">
        <v>608</v>
      </c>
      <c r="O731" s="661" t="s">
        <v>609</v>
      </c>
      <c r="P731" s="661" t="s">
        <v>610</v>
      </c>
      <c r="Q731" s="651" t="s">
        <v>611</v>
      </c>
      <c r="R731" s="651" t="s">
        <v>602</v>
      </c>
    </row>
    <row r="732" s="651" customFormat="1" customHeight="1" spans="1:18">
      <c r="A732" s="651" t="str">
        <f t="shared" si="27"/>
        <v>QZZ7美西以星</v>
      </c>
      <c r="B732" s="208" t="s">
        <v>191</v>
      </c>
      <c r="C732" s="673" t="s">
        <v>605</v>
      </c>
      <c r="D732" s="676" t="s">
        <v>612</v>
      </c>
      <c r="E732" s="661">
        <v>7.5</v>
      </c>
      <c r="F732" s="661">
        <v>1240</v>
      </c>
      <c r="G732" s="661">
        <v>1470</v>
      </c>
      <c r="H732" s="661">
        <v>7.4</v>
      </c>
      <c r="I732" s="661">
        <v>1220</v>
      </c>
      <c r="J732" s="661">
        <v>1440</v>
      </c>
      <c r="K732" s="651" t="s">
        <v>181</v>
      </c>
      <c r="L732" s="661" t="s">
        <v>606</v>
      </c>
      <c r="M732" s="661" t="s">
        <v>607</v>
      </c>
      <c r="N732" s="661" t="s">
        <v>608</v>
      </c>
      <c r="O732" s="661" t="s">
        <v>609</v>
      </c>
      <c r="P732" s="661" t="s">
        <v>610</v>
      </c>
      <c r="Q732" s="651" t="s">
        <v>611</v>
      </c>
      <c r="R732" s="651" t="s">
        <v>602</v>
      </c>
    </row>
    <row r="733" s="651" customFormat="1" customHeight="1" spans="1:18">
      <c r="A733" s="651" t="str">
        <f t="shared" si="27"/>
        <v>ABQ2美西以星</v>
      </c>
      <c r="B733" s="208" t="s">
        <v>192</v>
      </c>
      <c r="C733" s="673" t="s">
        <v>605</v>
      </c>
      <c r="D733" s="675" t="s">
        <v>192</v>
      </c>
      <c r="E733" s="661">
        <v>8.5</v>
      </c>
      <c r="F733" s="661">
        <v>1430</v>
      </c>
      <c r="G733" s="661">
        <v>1660</v>
      </c>
      <c r="H733" s="661">
        <v>8.4</v>
      </c>
      <c r="I733" s="661">
        <v>1410</v>
      </c>
      <c r="J733" s="661">
        <v>1640</v>
      </c>
      <c r="K733" s="651" t="s">
        <v>181</v>
      </c>
      <c r="L733" s="661" t="s">
        <v>606</v>
      </c>
      <c r="M733" s="661" t="s">
        <v>607</v>
      </c>
      <c r="N733" s="661" t="s">
        <v>608</v>
      </c>
      <c r="O733" s="661" t="s">
        <v>609</v>
      </c>
      <c r="P733" s="661" t="s">
        <v>610</v>
      </c>
      <c r="Q733" s="651" t="s">
        <v>611</v>
      </c>
      <c r="R733" s="651" t="s">
        <v>591</v>
      </c>
    </row>
    <row r="734" s="651" customFormat="1" customHeight="1" spans="1:18">
      <c r="A734" s="651" t="str">
        <f t="shared" ref="A734:A752" si="28">B734&amp;C734</f>
        <v>IUSJ美西以星</v>
      </c>
      <c r="B734" s="208" t="s">
        <v>197</v>
      </c>
      <c r="C734" s="673" t="s">
        <v>605</v>
      </c>
      <c r="D734" s="675" t="s">
        <v>592</v>
      </c>
      <c r="E734" s="661">
        <v>7.1</v>
      </c>
      <c r="F734" s="661">
        <v>1170</v>
      </c>
      <c r="G734" s="661">
        <v>1400</v>
      </c>
      <c r="H734" s="661">
        <v>7</v>
      </c>
      <c r="I734" s="661">
        <v>1150</v>
      </c>
      <c r="J734" s="661">
        <v>1380</v>
      </c>
      <c r="K734" s="651" t="s">
        <v>181</v>
      </c>
      <c r="L734" s="661" t="s">
        <v>606</v>
      </c>
      <c r="M734" s="661" t="s">
        <v>607</v>
      </c>
      <c r="N734" s="661" t="s">
        <v>608</v>
      </c>
      <c r="O734" s="661" t="s">
        <v>609</v>
      </c>
      <c r="P734" s="661" t="s">
        <v>610</v>
      </c>
      <c r="Q734" s="651" t="s">
        <v>611</v>
      </c>
      <c r="R734" s="651" t="s">
        <v>591</v>
      </c>
    </row>
    <row r="735" s="651" customFormat="1" customHeight="1" spans="1:18">
      <c r="A735" s="651" t="str">
        <f t="shared" si="28"/>
        <v>IUSP美西以星</v>
      </c>
      <c r="B735" s="208" t="s">
        <v>198</v>
      </c>
      <c r="C735" s="673" t="s">
        <v>605</v>
      </c>
      <c r="D735" s="675" t="s">
        <v>592</v>
      </c>
      <c r="E735" s="661">
        <v>7.1</v>
      </c>
      <c r="F735" s="661">
        <v>1170</v>
      </c>
      <c r="G735" s="661">
        <v>1400</v>
      </c>
      <c r="H735" s="661">
        <v>7</v>
      </c>
      <c r="I735" s="661">
        <v>1150</v>
      </c>
      <c r="J735" s="661">
        <v>1380</v>
      </c>
      <c r="K735" s="651" t="s">
        <v>181</v>
      </c>
      <c r="L735" s="661" t="s">
        <v>606</v>
      </c>
      <c r="M735" s="661" t="s">
        <v>607</v>
      </c>
      <c r="N735" s="661" t="s">
        <v>608</v>
      </c>
      <c r="O735" s="661" t="s">
        <v>609</v>
      </c>
      <c r="P735" s="661" t="s">
        <v>610</v>
      </c>
      <c r="Q735" s="651" t="s">
        <v>611</v>
      </c>
      <c r="R735" s="651" t="s">
        <v>591</v>
      </c>
    </row>
    <row r="736" s="651" customFormat="1" customHeight="1" spans="1:18">
      <c r="A736" s="651" t="str">
        <f t="shared" si="28"/>
        <v>PSP3美西以星</v>
      </c>
      <c r="B736" s="208" t="s">
        <v>185</v>
      </c>
      <c r="C736" s="673" t="s">
        <v>605</v>
      </c>
      <c r="D736" s="675" t="s">
        <v>592</v>
      </c>
      <c r="E736" s="661">
        <v>7.1</v>
      </c>
      <c r="F736" s="661">
        <v>1170</v>
      </c>
      <c r="G736" s="661">
        <v>1400</v>
      </c>
      <c r="H736" s="661">
        <v>7</v>
      </c>
      <c r="I736" s="661">
        <v>1150</v>
      </c>
      <c r="J736" s="661">
        <v>1380</v>
      </c>
      <c r="K736" s="651" t="s">
        <v>181</v>
      </c>
      <c r="L736" s="661" t="s">
        <v>606</v>
      </c>
      <c r="M736" s="661" t="s">
        <v>607</v>
      </c>
      <c r="N736" s="661" t="s">
        <v>608</v>
      </c>
      <c r="O736" s="661" t="s">
        <v>609</v>
      </c>
      <c r="P736" s="661" t="s">
        <v>610</v>
      </c>
      <c r="Q736" s="651" t="s">
        <v>611</v>
      </c>
      <c r="R736" s="651" t="s">
        <v>591</v>
      </c>
    </row>
    <row r="737" s="651" customFormat="1" customHeight="1" spans="1:18">
      <c r="A737" s="651" t="str">
        <f t="shared" si="28"/>
        <v>FTW1美西以星</v>
      </c>
      <c r="B737" s="208" t="s">
        <v>199</v>
      </c>
      <c r="C737" s="673" t="s">
        <v>605</v>
      </c>
      <c r="D737" s="675" t="s">
        <v>604</v>
      </c>
      <c r="E737" s="661">
        <v>9.5</v>
      </c>
      <c r="F737" s="661">
        <v>1610</v>
      </c>
      <c r="G737" s="661">
        <v>1840</v>
      </c>
      <c r="H737" s="661">
        <v>9.4</v>
      </c>
      <c r="I737" s="661">
        <v>1590</v>
      </c>
      <c r="J737" s="661">
        <v>1810</v>
      </c>
      <c r="K737" s="651" t="s">
        <v>181</v>
      </c>
      <c r="L737" s="661" t="s">
        <v>606</v>
      </c>
      <c r="M737" s="661" t="s">
        <v>607</v>
      </c>
      <c r="N737" s="661" t="s">
        <v>608</v>
      </c>
      <c r="O737" s="661" t="s">
        <v>609</v>
      </c>
      <c r="P737" s="661" t="s">
        <v>610</v>
      </c>
      <c r="Q737" s="651" t="s">
        <v>611</v>
      </c>
      <c r="R737" s="651" t="s">
        <v>603</v>
      </c>
    </row>
    <row r="738" s="651" customFormat="1" customHeight="1" spans="1:18">
      <c r="A738" s="651" t="str">
        <f t="shared" si="28"/>
        <v>IAH3美西以星</v>
      </c>
      <c r="B738" s="208" t="s">
        <v>204</v>
      </c>
      <c r="C738" s="673" t="s">
        <v>605</v>
      </c>
      <c r="D738" s="675" t="s">
        <v>604</v>
      </c>
      <c r="E738" s="661">
        <v>9.5</v>
      </c>
      <c r="F738" s="661">
        <v>1610</v>
      </c>
      <c r="G738" s="661">
        <v>1840</v>
      </c>
      <c r="H738" s="661">
        <v>9.4</v>
      </c>
      <c r="I738" s="661">
        <v>1590</v>
      </c>
      <c r="J738" s="661">
        <v>1810</v>
      </c>
      <c r="K738" s="651" t="s">
        <v>181</v>
      </c>
      <c r="L738" s="661" t="s">
        <v>606</v>
      </c>
      <c r="M738" s="661" t="s">
        <v>607</v>
      </c>
      <c r="N738" s="661" t="s">
        <v>608</v>
      </c>
      <c r="O738" s="661" t="s">
        <v>609</v>
      </c>
      <c r="P738" s="661" t="s">
        <v>610</v>
      </c>
      <c r="Q738" s="651" t="s">
        <v>611</v>
      </c>
      <c r="R738" s="651" t="s">
        <v>603</v>
      </c>
    </row>
    <row r="739" s="651" customFormat="1" customHeight="1" spans="1:18">
      <c r="A739" s="651" t="str">
        <f t="shared" si="28"/>
        <v>BJC1美西以星</v>
      </c>
      <c r="B739" s="208" t="s">
        <v>206</v>
      </c>
      <c r="C739" s="673" t="s">
        <v>605</v>
      </c>
      <c r="D739" s="675" t="s">
        <v>604</v>
      </c>
      <c r="E739" s="661">
        <v>9.5</v>
      </c>
      <c r="F739" s="661">
        <v>1610</v>
      </c>
      <c r="G739" s="661">
        <v>1840</v>
      </c>
      <c r="H739" s="661">
        <v>9.4</v>
      </c>
      <c r="I739" s="661">
        <v>1590</v>
      </c>
      <c r="J739" s="661">
        <v>1810</v>
      </c>
      <c r="K739" s="651" t="s">
        <v>181</v>
      </c>
      <c r="L739" s="661" t="s">
        <v>606</v>
      </c>
      <c r="M739" s="661" t="s">
        <v>607</v>
      </c>
      <c r="N739" s="661" t="s">
        <v>608</v>
      </c>
      <c r="O739" s="661" t="s">
        <v>609</v>
      </c>
      <c r="P739" s="661" t="s">
        <v>610</v>
      </c>
      <c r="Q739" s="651" t="s">
        <v>611</v>
      </c>
      <c r="R739" s="651" t="s">
        <v>603</v>
      </c>
    </row>
    <row r="740" s="651" customFormat="1" customHeight="1" spans="1:18">
      <c r="A740" s="651" t="str">
        <f t="shared" si="28"/>
        <v>MEM1美西以星</v>
      </c>
      <c r="B740" s="208" t="s">
        <v>207</v>
      </c>
      <c r="C740" s="673" t="s">
        <v>605</v>
      </c>
      <c r="D740" s="675" t="s">
        <v>208</v>
      </c>
      <c r="E740" s="661">
        <v>10.1</v>
      </c>
      <c r="F740" s="661">
        <v>1720</v>
      </c>
      <c r="G740" s="661">
        <v>1940</v>
      </c>
      <c r="H740" s="661">
        <v>10</v>
      </c>
      <c r="I740" s="661">
        <v>1690</v>
      </c>
      <c r="J740" s="661">
        <v>1920</v>
      </c>
      <c r="K740" s="651" t="s">
        <v>181</v>
      </c>
      <c r="L740" s="661" t="s">
        <v>606</v>
      </c>
      <c r="M740" s="661" t="s">
        <v>607</v>
      </c>
      <c r="N740" s="661" t="s">
        <v>608</v>
      </c>
      <c r="O740" s="661" t="s">
        <v>609</v>
      </c>
      <c r="P740" s="661" t="s">
        <v>610</v>
      </c>
      <c r="Q740" s="651" t="s">
        <v>611</v>
      </c>
      <c r="R740" s="651" t="s">
        <v>603</v>
      </c>
    </row>
    <row r="741" s="651" customFormat="1" customHeight="1" spans="1:18">
      <c r="A741" s="651" t="str">
        <f t="shared" si="28"/>
        <v>IND9美西以星</v>
      </c>
      <c r="B741" s="208" t="s">
        <v>210</v>
      </c>
      <c r="C741" s="673" t="s">
        <v>605</v>
      </c>
      <c r="D741" s="675" t="s">
        <v>208</v>
      </c>
      <c r="E741" s="661">
        <v>10.1</v>
      </c>
      <c r="F741" s="661">
        <v>1720</v>
      </c>
      <c r="G741" s="661">
        <v>1940</v>
      </c>
      <c r="H741" s="661">
        <v>10</v>
      </c>
      <c r="I741" s="661">
        <v>1690</v>
      </c>
      <c r="J741" s="661">
        <v>1920</v>
      </c>
      <c r="K741" s="651" t="s">
        <v>181</v>
      </c>
      <c r="L741" s="661" t="s">
        <v>606</v>
      </c>
      <c r="M741" s="661" t="s">
        <v>607</v>
      </c>
      <c r="N741" s="661" t="s">
        <v>608</v>
      </c>
      <c r="O741" s="661" t="s">
        <v>609</v>
      </c>
      <c r="P741" s="661" t="s">
        <v>610</v>
      </c>
      <c r="Q741" s="651" t="s">
        <v>611</v>
      </c>
      <c r="R741" s="651" t="s">
        <v>603</v>
      </c>
    </row>
    <row r="742" s="651" customFormat="1" customHeight="1" spans="1:18">
      <c r="A742" s="651" t="str">
        <f t="shared" si="28"/>
        <v>MDW2美西以星</v>
      </c>
      <c r="B742" s="208" t="s">
        <v>211</v>
      </c>
      <c r="C742" s="673" t="s">
        <v>605</v>
      </c>
      <c r="D742" s="675" t="s">
        <v>208</v>
      </c>
      <c r="E742" s="661">
        <v>10.1</v>
      </c>
      <c r="F742" s="661">
        <v>1720</v>
      </c>
      <c r="G742" s="661">
        <v>1940</v>
      </c>
      <c r="H742" s="661">
        <v>10</v>
      </c>
      <c r="I742" s="661">
        <v>1690</v>
      </c>
      <c r="J742" s="661">
        <v>1920</v>
      </c>
      <c r="K742" s="651" t="s">
        <v>181</v>
      </c>
      <c r="L742" s="661" t="s">
        <v>606</v>
      </c>
      <c r="M742" s="661" t="s">
        <v>607</v>
      </c>
      <c r="N742" s="661" t="s">
        <v>608</v>
      </c>
      <c r="O742" s="661" t="s">
        <v>609</v>
      </c>
      <c r="P742" s="661" t="s">
        <v>610</v>
      </c>
      <c r="Q742" s="651" t="s">
        <v>611</v>
      </c>
      <c r="R742" s="651" t="s">
        <v>603</v>
      </c>
    </row>
    <row r="743" s="651" customFormat="1" customHeight="1" spans="1:18">
      <c r="A743" s="651" t="str">
        <f t="shared" si="28"/>
        <v>FWA4美西以星</v>
      </c>
      <c r="B743" s="208" t="s">
        <v>212</v>
      </c>
      <c r="C743" s="673" t="s">
        <v>605</v>
      </c>
      <c r="D743" s="675" t="s">
        <v>208</v>
      </c>
      <c r="E743" s="661">
        <v>10.1</v>
      </c>
      <c r="F743" s="661">
        <v>1720</v>
      </c>
      <c r="G743" s="661">
        <v>1940</v>
      </c>
      <c r="H743" s="661">
        <v>10</v>
      </c>
      <c r="I743" s="661">
        <v>1690</v>
      </c>
      <c r="J743" s="661">
        <v>1920</v>
      </c>
      <c r="K743" s="651" t="s">
        <v>181</v>
      </c>
      <c r="L743" s="661" t="s">
        <v>606</v>
      </c>
      <c r="M743" s="661" t="s">
        <v>607</v>
      </c>
      <c r="N743" s="661" t="s">
        <v>608</v>
      </c>
      <c r="O743" s="661" t="s">
        <v>609</v>
      </c>
      <c r="P743" s="661" t="s">
        <v>610</v>
      </c>
      <c r="Q743" s="651" t="s">
        <v>611</v>
      </c>
      <c r="R743" s="651" t="s">
        <v>603</v>
      </c>
    </row>
    <row r="744" s="651" customFormat="1" customHeight="1" spans="1:18">
      <c r="A744" s="651" t="str">
        <f t="shared" si="28"/>
        <v>MQJ1美西以星</v>
      </c>
      <c r="B744" s="208" t="s">
        <v>213</v>
      </c>
      <c r="C744" s="673" t="s">
        <v>605</v>
      </c>
      <c r="D744" s="675" t="s">
        <v>208</v>
      </c>
      <c r="E744" s="661">
        <v>10.1</v>
      </c>
      <c r="F744" s="661">
        <v>1720</v>
      </c>
      <c r="G744" s="661">
        <v>1940</v>
      </c>
      <c r="H744" s="661">
        <v>10</v>
      </c>
      <c r="I744" s="661">
        <v>1690</v>
      </c>
      <c r="J744" s="661">
        <v>1920</v>
      </c>
      <c r="K744" s="651" t="s">
        <v>181</v>
      </c>
      <c r="L744" s="661" t="s">
        <v>606</v>
      </c>
      <c r="M744" s="661" t="s">
        <v>607</v>
      </c>
      <c r="N744" s="661" t="s">
        <v>608</v>
      </c>
      <c r="O744" s="661" t="s">
        <v>609</v>
      </c>
      <c r="P744" s="661" t="s">
        <v>610</v>
      </c>
      <c r="Q744" s="651" t="s">
        <v>611</v>
      </c>
      <c r="R744" s="651" t="s">
        <v>603</v>
      </c>
    </row>
    <row r="745" s="651" customFormat="1" customHeight="1" spans="1:18">
      <c r="A745" s="651" t="str">
        <f t="shared" si="28"/>
        <v>PSC2美西以星</v>
      </c>
      <c r="B745" s="208" t="s">
        <v>214</v>
      </c>
      <c r="C745" s="673" t="s">
        <v>605</v>
      </c>
      <c r="D745" s="675" t="s">
        <v>208</v>
      </c>
      <c r="E745" s="661">
        <v>10.1</v>
      </c>
      <c r="F745" s="661">
        <v>1720</v>
      </c>
      <c r="G745" s="661">
        <v>1940</v>
      </c>
      <c r="H745" s="661">
        <v>10</v>
      </c>
      <c r="I745" s="661">
        <v>1690</v>
      </c>
      <c r="J745" s="661">
        <v>1920</v>
      </c>
      <c r="K745" s="651" t="s">
        <v>181</v>
      </c>
      <c r="L745" s="661" t="s">
        <v>606</v>
      </c>
      <c r="M745" s="661" t="s">
        <v>607</v>
      </c>
      <c r="N745" s="661" t="s">
        <v>608</v>
      </c>
      <c r="O745" s="661" t="s">
        <v>609</v>
      </c>
      <c r="P745" s="661" t="s">
        <v>610</v>
      </c>
      <c r="Q745" s="651" t="s">
        <v>611</v>
      </c>
      <c r="R745" s="651" t="s">
        <v>603</v>
      </c>
    </row>
    <row r="746" s="652" customFormat="1" customHeight="1" spans="1:18">
      <c r="A746" s="651" t="str">
        <f t="shared" si="28"/>
        <v>ONT8美西合德</v>
      </c>
      <c r="B746" s="208" t="s">
        <v>123</v>
      </c>
      <c r="C746" s="673" t="s">
        <v>613</v>
      </c>
      <c r="D746" s="676" t="s">
        <v>581</v>
      </c>
      <c r="E746" s="661">
        <v>6.7</v>
      </c>
      <c r="F746" s="661">
        <v>1060</v>
      </c>
      <c r="G746" s="661">
        <v>1310</v>
      </c>
      <c r="H746" s="661" t="s">
        <v>384</v>
      </c>
      <c r="I746" s="661" t="s">
        <v>384</v>
      </c>
      <c r="J746" s="661" t="s">
        <v>384</v>
      </c>
      <c r="K746" s="651" t="s">
        <v>181</v>
      </c>
      <c r="L746" s="661" t="s">
        <v>614</v>
      </c>
      <c r="M746" s="661" t="s">
        <v>615</v>
      </c>
      <c r="N746" s="661" t="s">
        <v>616</v>
      </c>
      <c r="O746" s="677" t="s">
        <v>384</v>
      </c>
      <c r="P746" s="677" t="s">
        <v>384</v>
      </c>
      <c r="Q746" s="677" t="s">
        <v>384</v>
      </c>
      <c r="R746" s="651" t="s">
        <v>600</v>
      </c>
    </row>
    <row r="747" s="652" customFormat="1" customHeight="1" spans="1:18">
      <c r="A747" s="651" t="str">
        <f t="shared" si="28"/>
        <v>LGB8美西合德</v>
      </c>
      <c r="B747" s="208" t="s">
        <v>135</v>
      </c>
      <c r="C747" s="673" t="s">
        <v>613</v>
      </c>
      <c r="D747" s="676" t="s">
        <v>581</v>
      </c>
      <c r="E747" s="661">
        <v>6.7</v>
      </c>
      <c r="F747" s="661">
        <v>1060</v>
      </c>
      <c r="G747" s="661">
        <v>1310</v>
      </c>
      <c r="H747" s="661" t="s">
        <v>384</v>
      </c>
      <c r="I747" s="661" t="s">
        <v>384</v>
      </c>
      <c r="J747" s="661" t="s">
        <v>384</v>
      </c>
      <c r="K747" s="651" t="s">
        <v>181</v>
      </c>
      <c r="L747" s="661" t="s">
        <v>614</v>
      </c>
      <c r="M747" s="661" t="s">
        <v>615</v>
      </c>
      <c r="N747" s="661" t="s">
        <v>616</v>
      </c>
      <c r="O747" s="677" t="s">
        <v>384</v>
      </c>
      <c r="P747" s="677" t="s">
        <v>384</v>
      </c>
      <c r="Q747" s="677" t="s">
        <v>384</v>
      </c>
      <c r="R747" s="651" t="s">
        <v>600</v>
      </c>
    </row>
    <row r="748" s="652" customFormat="1" customHeight="1" spans="1:18">
      <c r="A748" s="651" t="str">
        <f t="shared" si="28"/>
        <v>SBD1美西合德</v>
      </c>
      <c r="B748" s="208" t="s">
        <v>136</v>
      </c>
      <c r="C748" s="673" t="s">
        <v>613</v>
      </c>
      <c r="D748" s="676" t="s">
        <v>581</v>
      </c>
      <c r="E748" s="661">
        <v>6.7</v>
      </c>
      <c r="F748" s="661">
        <v>1060</v>
      </c>
      <c r="G748" s="661">
        <v>1310</v>
      </c>
      <c r="H748" s="661" t="s">
        <v>384</v>
      </c>
      <c r="I748" s="661" t="s">
        <v>384</v>
      </c>
      <c r="J748" s="661" t="s">
        <v>384</v>
      </c>
      <c r="K748" s="651" t="s">
        <v>181</v>
      </c>
      <c r="L748" s="661" t="s">
        <v>614</v>
      </c>
      <c r="M748" s="661" t="s">
        <v>615</v>
      </c>
      <c r="N748" s="661" t="s">
        <v>616</v>
      </c>
      <c r="O748" s="677" t="s">
        <v>384</v>
      </c>
      <c r="P748" s="677" t="s">
        <v>384</v>
      </c>
      <c r="Q748" s="677" t="s">
        <v>384</v>
      </c>
      <c r="R748" s="651" t="s">
        <v>600</v>
      </c>
    </row>
    <row r="749" s="652" customFormat="1" customHeight="1" spans="1:18">
      <c r="A749" s="651" t="str">
        <f t="shared" si="28"/>
        <v>LAX9美西合德</v>
      </c>
      <c r="B749" s="208" t="s">
        <v>134</v>
      </c>
      <c r="C749" s="673" t="s">
        <v>613</v>
      </c>
      <c r="D749" s="676" t="s">
        <v>581</v>
      </c>
      <c r="E749" s="661">
        <v>6.7</v>
      </c>
      <c r="F749" s="661">
        <v>1060</v>
      </c>
      <c r="G749" s="661">
        <v>1310</v>
      </c>
      <c r="H749" s="661" t="s">
        <v>384</v>
      </c>
      <c r="I749" s="661" t="s">
        <v>384</v>
      </c>
      <c r="J749" s="661" t="s">
        <v>384</v>
      </c>
      <c r="K749" s="651" t="s">
        <v>181</v>
      </c>
      <c r="L749" s="661" t="s">
        <v>614</v>
      </c>
      <c r="M749" s="661" t="s">
        <v>615</v>
      </c>
      <c r="N749" s="661" t="s">
        <v>616</v>
      </c>
      <c r="O749" s="677" t="s">
        <v>384</v>
      </c>
      <c r="P749" s="677" t="s">
        <v>384</v>
      </c>
      <c r="Q749" s="677" t="s">
        <v>384</v>
      </c>
      <c r="R749" s="651" t="s">
        <v>600</v>
      </c>
    </row>
    <row r="750" s="652" customFormat="1" customHeight="1" spans="1:18">
      <c r="A750" s="651" t="str">
        <f t="shared" si="28"/>
        <v>POC2美西合德</v>
      </c>
      <c r="B750" s="208" t="s">
        <v>139</v>
      </c>
      <c r="C750" s="673" t="s">
        <v>613</v>
      </c>
      <c r="D750" s="676" t="s">
        <v>581</v>
      </c>
      <c r="E750" s="661">
        <v>6.7</v>
      </c>
      <c r="F750" s="661">
        <v>1060</v>
      </c>
      <c r="G750" s="661">
        <v>1310</v>
      </c>
      <c r="H750" s="661" t="s">
        <v>384</v>
      </c>
      <c r="I750" s="661" t="s">
        <v>384</v>
      </c>
      <c r="J750" s="661" t="s">
        <v>384</v>
      </c>
      <c r="K750" s="651" t="s">
        <v>181</v>
      </c>
      <c r="L750" s="661" t="s">
        <v>614</v>
      </c>
      <c r="M750" s="661" t="s">
        <v>615</v>
      </c>
      <c r="N750" s="661" t="s">
        <v>616</v>
      </c>
      <c r="O750" s="677" t="s">
        <v>384</v>
      </c>
      <c r="P750" s="677" t="s">
        <v>384</v>
      </c>
      <c r="Q750" s="677" t="s">
        <v>384</v>
      </c>
      <c r="R750" s="651" t="s">
        <v>600</v>
      </c>
    </row>
    <row r="751" s="652" customFormat="1" customHeight="1" spans="1:18">
      <c r="A751" s="651" t="str">
        <f t="shared" si="28"/>
        <v>POC1美西合德</v>
      </c>
      <c r="B751" s="208" t="s">
        <v>137</v>
      </c>
      <c r="C751" s="673" t="s">
        <v>613</v>
      </c>
      <c r="D751" s="676" t="s">
        <v>581</v>
      </c>
      <c r="E751" s="661">
        <v>6.7</v>
      </c>
      <c r="F751" s="661">
        <v>1060</v>
      </c>
      <c r="G751" s="661">
        <v>1310</v>
      </c>
      <c r="H751" s="661" t="s">
        <v>384</v>
      </c>
      <c r="I751" s="661" t="s">
        <v>384</v>
      </c>
      <c r="J751" s="661" t="s">
        <v>384</v>
      </c>
      <c r="K751" s="651" t="s">
        <v>181</v>
      </c>
      <c r="L751" s="661" t="s">
        <v>614</v>
      </c>
      <c r="M751" s="661" t="s">
        <v>615</v>
      </c>
      <c r="N751" s="661" t="s">
        <v>616</v>
      </c>
      <c r="O751" s="677" t="s">
        <v>384</v>
      </c>
      <c r="P751" s="677" t="s">
        <v>384</v>
      </c>
      <c r="Q751" s="677" t="s">
        <v>384</v>
      </c>
      <c r="R751" s="651" t="s">
        <v>600</v>
      </c>
    </row>
    <row r="752" s="652" customFormat="1" customHeight="1" spans="1:18">
      <c r="A752" s="651" t="str">
        <f t="shared" si="28"/>
        <v>POC3美西合德</v>
      </c>
      <c r="B752" s="208" t="s">
        <v>140</v>
      </c>
      <c r="C752" s="673" t="s">
        <v>613</v>
      </c>
      <c r="D752" s="676" t="s">
        <v>581</v>
      </c>
      <c r="E752" s="661">
        <v>6.7</v>
      </c>
      <c r="F752" s="661">
        <v>1060</v>
      </c>
      <c r="G752" s="661">
        <v>1310</v>
      </c>
      <c r="H752" s="661" t="s">
        <v>384</v>
      </c>
      <c r="I752" s="661" t="s">
        <v>384</v>
      </c>
      <c r="J752" s="661" t="s">
        <v>384</v>
      </c>
      <c r="K752" s="651" t="s">
        <v>181</v>
      </c>
      <c r="L752" s="661" t="s">
        <v>614</v>
      </c>
      <c r="M752" s="661" t="s">
        <v>615</v>
      </c>
      <c r="N752" s="661" t="s">
        <v>616</v>
      </c>
      <c r="O752" s="677" t="s">
        <v>384</v>
      </c>
      <c r="P752" s="677" t="s">
        <v>384</v>
      </c>
      <c r="Q752" s="677" t="s">
        <v>384</v>
      </c>
      <c r="R752" s="651" t="s">
        <v>600</v>
      </c>
    </row>
    <row r="753" s="652" customFormat="1" customHeight="1" spans="1:18">
      <c r="A753" s="651" t="str">
        <f t="shared" ref="A753:A789" si="29">B753&amp;C753</f>
        <v>LAS1美西合德</v>
      </c>
      <c r="B753" s="208" t="s">
        <v>141</v>
      </c>
      <c r="C753" s="673" t="s">
        <v>613</v>
      </c>
      <c r="D753" s="676" t="s">
        <v>612</v>
      </c>
      <c r="E753" s="661">
        <v>7.2</v>
      </c>
      <c r="F753" s="661">
        <v>1170</v>
      </c>
      <c r="G753" s="661">
        <v>1420</v>
      </c>
      <c r="H753" s="661" t="s">
        <v>384</v>
      </c>
      <c r="I753" s="661" t="s">
        <v>384</v>
      </c>
      <c r="J753" s="661" t="s">
        <v>384</v>
      </c>
      <c r="K753" s="651" t="s">
        <v>181</v>
      </c>
      <c r="L753" s="661" t="s">
        <v>614</v>
      </c>
      <c r="M753" s="661" t="s">
        <v>615</v>
      </c>
      <c r="N753" s="661" t="s">
        <v>616</v>
      </c>
      <c r="O753" s="677" t="s">
        <v>384</v>
      </c>
      <c r="P753" s="677" t="s">
        <v>384</v>
      </c>
      <c r="Q753" s="677" t="s">
        <v>384</v>
      </c>
      <c r="R753" s="651" t="s">
        <v>602</v>
      </c>
    </row>
    <row r="754" s="652" customFormat="1" customHeight="1" spans="1:18">
      <c r="A754" s="651" t="str">
        <f t="shared" si="29"/>
        <v>VGT2美西合德</v>
      </c>
      <c r="B754" s="208" t="s">
        <v>143</v>
      </c>
      <c r="C754" s="673" t="s">
        <v>613</v>
      </c>
      <c r="D754" s="676" t="s">
        <v>612</v>
      </c>
      <c r="E754" s="661">
        <v>7.2</v>
      </c>
      <c r="F754" s="661">
        <v>1170</v>
      </c>
      <c r="G754" s="661">
        <v>1420</v>
      </c>
      <c r="H754" s="661" t="s">
        <v>384</v>
      </c>
      <c r="I754" s="661" t="s">
        <v>384</v>
      </c>
      <c r="J754" s="661" t="s">
        <v>384</v>
      </c>
      <c r="K754" s="651" t="s">
        <v>181</v>
      </c>
      <c r="L754" s="661" t="s">
        <v>614</v>
      </c>
      <c r="M754" s="661" t="s">
        <v>615</v>
      </c>
      <c r="N754" s="661" t="s">
        <v>616</v>
      </c>
      <c r="O754" s="677" t="s">
        <v>384</v>
      </c>
      <c r="P754" s="677" t="s">
        <v>384</v>
      </c>
      <c r="Q754" s="677" t="s">
        <v>384</v>
      </c>
      <c r="R754" s="651" t="s">
        <v>602</v>
      </c>
    </row>
    <row r="755" s="652" customFormat="1" customHeight="1" spans="1:18">
      <c r="A755" s="651" t="str">
        <f t="shared" si="29"/>
        <v>GYR3美西合德</v>
      </c>
      <c r="B755" s="208" t="s">
        <v>146</v>
      </c>
      <c r="C755" s="673" t="s">
        <v>613</v>
      </c>
      <c r="D755" s="676" t="s">
        <v>612</v>
      </c>
      <c r="E755" s="661">
        <v>7.2</v>
      </c>
      <c r="F755" s="661">
        <v>1170</v>
      </c>
      <c r="G755" s="661">
        <v>1420</v>
      </c>
      <c r="H755" s="661" t="s">
        <v>384</v>
      </c>
      <c r="I755" s="661" t="s">
        <v>384</v>
      </c>
      <c r="J755" s="661" t="s">
        <v>384</v>
      </c>
      <c r="K755" s="651" t="s">
        <v>181</v>
      </c>
      <c r="L755" s="661" t="s">
        <v>614</v>
      </c>
      <c r="M755" s="661" t="s">
        <v>615</v>
      </c>
      <c r="N755" s="661" t="s">
        <v>616</v>
      </c>
      <c r="O755" s="677" t="s">
        <v>384</v>
      </c>
      <c r="P755" s="677" t="s">
        <v>384</v>
      </c>
      <c r="Q755" s="677" t="s">
        <v>384</v>
      </c>
      <c r="R755" s="651" t="s">
        <v>602</v>
      </c>
    </row>
    <row r="756" s="652" customFormat="1" customHeight="1" spans="1:18">
      <c r="A756" s="651" t="str">
        <f t="shared" si="29"/>
        <v>GYR2美西合德</v>
      </c>
      <c r="B756" s="208" t="s">
        <v>144</v>
      </c>
      <c r="C756" s="673" t="s">
        <v>613</v>
      </c>
      <c r="D756" s="676" t="s">
        <v>612</v>
      </c>
      <c r="E756" s="661">
        <v>7.2</v>
      </c>
      <c r="F756" s="661">
        <v>1170</v>
      </c>
      <c r="G756" s="661">
        <v>1420</v>
      </c>
      <c r="H756" s="661" t="s">
        <v>384</v>
      </c>
      <c r="I756" s="661" t="s">
        <v>384</v>
      </c>
      <c r="J756" s="661" t="s">
        <v>384</v>
      </c>
      <c r="K756" s="651" t="s">
        <v>181</v>
      </c>
      <c r="L756" s="661" t="s">
        <v>614</v>
      </c>
      <c r="M756" s="661" t="s">
        <v>615</v>
      </c>
      <c r="N756" s="661" t="s">
        <v>616</v>
      </c>
      <c r="O756" s="677" t="s">
        <v>384</v>
      </c>
      <c r="P756" s="677" t="s">
        <v>384</v>
      </c>
      <c r="Q756" s="677" t="s">
        <v>384</v>
      </c>
      <c r="R756" s="651" t="s">
        <v>602</v>
      </c>
    </row>
    <row r="757" s="652" customFormat="1" customHeight="1" spans="1:18">
      <c r="A757" s="651" t="str">
        <f t="shared" si="29"/>
        <v>SMF3美西合德</v>
      </c>
      <c r="B757" s="208" t="s">
        <v>149</v>
      </c>
      <c r="C757" s="673" t="s">
        <v>613</v>
      </c>
      <c r="D757" s="676" t="s">
        <v>612</v>
      </c>
      <c r="E757" s="661">
        <v>7.2</v>
      </c>
      <c r="F757" s="661">
        <v>1170</v>
      </c>
      <c r="G757" s="661">
        <v>1420</v>
      </c>
      <c r="H757" s="661" t="s">
        <v>384</v>
      </c>
      <c r="I757" s="661" t="s">
        <v>384</v>
      </c>
      <c r="J757" s="661" t="s">
        <v>384</v>
      </c>
      <c r="K757" s="651" t="s">
        <v>181</v>
      </c>
      <c r="L757" s="661" t="s">
        <v>614</v>
      </c>
      <c r="M757" s="661" t="s">
        <v>615</v>
      </c>
      <c r="N757" s="661" t="s">
        <v>616</v>
      </c>
      <c r="O757" s="677" t="s">
        <v>384</v>
      </c>
      <c r="P757" s="677" t="s">
        <v>384</v>
      </c>
      <c r="Q757" s="677" t="s">
        <v>384</v>
      </c>
      <c r="R757" s="651" t="s">
        <v>602</v>
      </c>
    </row>
    <row r="758" s="652" customFormat="1" customHeight="1" spans="1:18">
      <c r="A758" s="651" t="str">
        <f t="shared" si="29"/>
        <v>SCK4美西合德</v>
      </c>
      <c r="B758" s="208" t="s">
        <v>150</v>
      </c>
      <c r="C758" s="673" t="s">
        <v>613</v>
      </c>
      <c r="D758" s="676" t="s">
        <v>612</v>
      </c>
      <c r="E758" s="661">
        <v>7.2</v>
      </c>
      <c r="F758" s="661">
        <v>1170</v>
      </c>
      <c r="G758" s="661">
        <v>1420</v>
      </c>
      <c r="H758" s="661" t="s">
        <v>384</v>
      </c>
      <c r="I758" s="661" t="s">
        <v>384</v>
      </c>
      <c r="J758" s="661" t="s">
        <v>384</v>
      </c>
      <c r="K758" s="651" t="s">
        <v>181</v>
      </c>
      <c r="L758" s="661" t="s">
        <v>614</v>
      </c>
      <c r="M758" s="661" t="s">
        <v>615</v>
      </c>
      <c r="N758" s="661" t="s">
        <v>616</v>
      </c>
      <c r="O758" s="677" t="s">
        <v>384</v>
      </c>
      <c r="P758" s="677" t="s">
        <v>384</v>
      </c>
      <c r="Q758" s="677" t="s">
        <v>384</v>
      </c>
      <c r="R758" s="651" t="s">
        <v>602</v>
      </c>
    </row>
    <row r="759" s="652" customFormat="1" customHeight="1" spans="1:18">
      <c r="A759" s="651" t="str">
        <f t="shared" si="29"/>
        <v>GEU2美西合德</v>
      </c>
      <c r="B759" s="208" t="s">
        <v>151</v>
      </c>
      <c r="C759" s="673" t="s">
        <v>613</v>
      </c>
      <c r="D759" s="676" t="s">
        <v>612</v>
      </c>
      <c r="E759" s="661">
        <v>7.2</v>
      </c>
      <c r="F759" s="661">
        <v>1170</v>
      </c>
      <c r="G759" s="661">
        <v>1420</v>
      </c>
      <c r="H759" s="661" t="s">
        <v>384</v>
      </c>
      <c r="I759" s="661" t="s">
        <v>384</v>
      </c>
      <c r="J759" s="661" t="s">
        <v>384</v>
      </c>
      <c r="K759" s="651" t="s">
        <v>181</v>
      </c>
      <c r="L759" s="661" t="s">
        <v>614</v>
      </c>
      <c r="M759" s="661" t="s">
        <v>615</v>
      </c>
      <c r="N759" s="661" t="s">
        <v>616</v>
      </c>
      <c r="O759" s="677" t="s">
        <v>384</v>
      </c>
      <c r="P759" s="677" t="s">
        <v>384</v>
      </c>
      <c r="Q759" s="677" t="s">
        <v>384</v>
      </c>
      <c r="R759" s="651" t="s">
        <v>602</v>
      </c>
    </row>
    <row r="760" s="652" customFormat="1" customHeight="1" spans="1:18">
      <c r="A760" s="651" t="str">
        <f t="shared" si="29"/>
        <v>GEU3美西合德</v>
      </c>
      <c r="B760" s="208" t="s">
        <v>153</v>
      </c>
      <c r="C760" s="673" t="s">
        <v>613</v>
      </c>
      <c r="D760" s="676" t="s">
        <v>612</v>
      </c>
      <c r="E760" s="661">
        <v>7.2</v>
      </c>
      <c r="F760" s="661">
        <v>1170</v>
      </c>
      <c r="G760" s="661">
        <v>1420</v>
      </c>
      <c r="H760" s="661" t="s">
        <v>384</v>
      </c>
      <c r="I760" s="661" t="s">
        <v>384</v>
      </c>
      <c r="J760" s="661" t="s">
        <v>384</v>
      </c>
      <c r="K760" s="651" t="s">
        <v>181</v>
      </c>
      <c r="L760" s="661" t="s">
        <v>614</v>
      </c>
      <c r="M760" s="661" t="s">
        <v>615</v>
      </c>
      <c r="N760" s="661" t="s">
        <v>616</v>
      </c>
      <c r="O760" s="677" t="s">
        <v>384</v>
      </c>
      <c r="P760" s="677" t="s">
        <v>384</v>
      </c>
      <c r="Q760" s="677" t="s">
        <v>384</v>
      </c>
      <c r="R760" s="651" t="s">
        <v>602</v>
      </c>
    </row>
    <row r="761" s="652" customFormat="1" customHeight="1" spans="1:18">
      <c r="A761" s="651" t="str">
        <f t="shared" si="29"/>
        <v>MIT2美西合德</v>
      </c>
      <c r="B761" s="208" t="s">
        <v>154</v>
      </c>
      <c r="C761" s="673" t="s">
        <v>613</v>
      </c>
      <c r="D761" s="676" t="s">
        <v>612</v>
      </c>
      <c r="E761" s="661">
        <v>7.2</v>
      </c>
      <c r="F761" s="661">
        <v>1170</v>
      </c>
      <c r="G761" s="661">
        <v>1420</v>
      </c>
      <c r="H761" s="661" t="s">
        <v>384</v>
      </c>
      <c r="I761" s="661" t="s">
        <v>384</v>
      </c>
      <c r="J761" s="661" t="s">
        <v>384</v>
      </c>
      <c r="K761" s="651" t="s">
        <v>181</v>
      </c>
      <c r="L761" s="661" t="s">
        <v>614</v>
      </c>
      <c r="M761" s="661" t="s">
        <v>615</v>
      </c>
      <c r="N761" s="661" t="s">
        <v>616</v>
      </c>
      <c r="O761" s="677" t="s">
        <v>384</v>
      </c>
      <c r="P761" s="677" t="s">
        <v>384</v>
      </c>
      <c r="Q761" s="677" t="s">
        <v>384</v>
      </c>
      <c r="R761" s="651" t="s">
        <v>602</v>
      </c>
    </row>
    <row r="762" s="652" customFormat="1" customHeight="1" spans="1:18">
      <c r="A762" s="651" t="str">
        <f t="shared" si="29"/>
        <v>QXY8美西合德</v>
      </c>
      <c r="B762" s="208" t="s">
        <v>184</v>
      </c>
      <c r="C762" s="673" t="s">
        <v>613</v>
      </c>
      <c r="D762" s="676" t="s">
        <v>612</v>
      </c>
      <c r="E762" s="661">
        <v>7.2</v>
      </c>
      <c r="F762" s="661">
        <v>1170</v>
      </c>
      <c r="G762" s="661">
        <v>1420</v>
      </c>
      <c r="H762" s="661" t="s">
        <v>384</v>
      </c>
      <c r="I762" s="661" t="s">
        <v>384</v>
      </c>
      <c r="J762" s="661" t="s">
        <v>384</v>
      </c>
      <c r="K762" s="651" t="s">
        <v>181</v>
      </c>
      <c r="L762" s="661" t="s">
        <v>614</v>
      </c>
      <c r="M762" s="661" t="s">
        <v>615</v>
      </c>
      <c r="N762" s="661" t="s">
        <v>616</v>
      </c>
      <c r="O762" s="677" t="s">
        <v>384</v>
      </c>
      <c r="P762" s="677" t="s">
        <v>384</v>
      </c>
      <c r="Q762" s="677" t="s">
        <v>384</v>
      </c>
      <c r="R762" s="651" t="s">
        <v>602</v>
      </c>
    </row>
    <row r="763" s="652" customFormat="1" customHeight="1" spans="1:18">
      <c r="A763" s="651" t="str">
        <f t="shared" si="29"/>
        <v>PSP3美西合德</v>
      </c>
      <c r="B763" s="208" t="s">
        <v>185</v>
      </c>
      <c r="C763" s="673" t="s">
        <v>613</v>
      </c>
      <c r="D763" s="676" t="s">
        <v>612</v>
      </c>
      <c r="E763" s="661">
        <v>7.2</v>
      </c>
      <c r="F763" s="661">
        <v>1170</v>
      </c>
      <c r="G763" s="661">
        <v>1420</v>
      </c>
      <c r="H763" s="661" t="s">
        <v>384</v>
      </c>
      <c r="I763" s="661" t="s">
        <v>384</v>
      </c>
      <c r="J763" s="661" t="s">
        <v>384</v>
      </c>
      <c r="K763" s="651" t="s">
        <v>181</v>
      </c>
      <c r="L763" s="661" t="s">
        <v>614</v>
      </c>
      <c r="M763" s="661" t="s">
        <v>615</v>
      </c>
      <c r="N763" s="661" t="s">
        <v>616</v>
      </c>
      <c r="O763" s="677" t="s">
        <v>384</v>
      </c>
      <c r="P763" s="677" t="s">
        <v>384</v>
      </c>
      <c r="Q763" s="677" t="s">
        <v>384</v>
      </c>
      <c r="R763" s="651" t="s">
        <v>602</v>
      </c>
    </row>
    <row r="764" s="652" customFormat="1" customHeight="1" spans="1:18">
      <c r="A764" s="651" t="str">
        <f t="shared" si="29"/>
        <v>TCY1美西合德</v>
      </c>
      <c r="B764" s="208" t="s">
        <v>186</v>
      </c>
      <c r="C764" s="673" t="s">
        <v>613</v>
      </c>
      <c r="D764" s="676" t="s">
        <v>612</v>
      </c>
      <c r="E764" s="661">
        <v>7.2</v>
      </c>
      <c r="F764" s="661">
        <v>1170</v>
      </c>
      <c r="G764" s="661">
        <v>1420</v>
      </c>
      <c r="H764" s="661" t="s">
        <v>384</v>
      </c>
      <c r="I764" s="661" t="s">
        <v>384</v>
      </c>
      <c r="J764" s="661" t="s">
        <v>384</v>
      </c>
      <c r="K764" s="651" t="s">
        <v>181</v>
      </c>
      <c r="L764" s="661" t="s">
        <v>614</v>
      </c>
      <c r="M764" s="661" t="s">
        <v>615</v>
      </c>
      <c r="N764" s="661" t="s">
        <v>616</v>
      </c>
      <c r="O764" s="677" t="s">
        <v>384</v>
      </c>
      <c r="P764" s="677" t="s">
        <v>384</v>
      </c>
      <c r="Q764" s="677" t="s">
        <v>384</v>
      </c>
      <c r="R764" s="651" t="s">
        <v>602</v>
      </c>
    </row>
    <row r="765" s="652" customFormat="1" customHeight="1" spans="1:18">
      <c r="A765" s="651" t="str">
        <f t="shared" si="29"/>
        <v>TCY2美西合德</v>
      </c>
      <c r="B765" s="208" t="s">
        <v>187</v>
      </c>
      <c r="C765" s="673" t="s">
        <v>613</v>
      </c>
      <c r="D765" s="676" t="s">
        <v>612</v>
      </c>
      <c r="E765" s="661">
        <v>7.2</v>
      </c>
      <c r="F765" s="661">
        <v>1170</v>
      </c>
      <c r="G765" s="661">
        <v>1420</v>
      </c>
      <c r="H765" s="661" t="s">
        <v>384</v>
      </c>
      <c r="I765" s="661" t="s">
        <v>384</v>
      </c>
      <c r="J765" s="661" t="s">
        <v>384</v>
      </c>
      <c r="K765" s="651" t="s">
        <v>181</v>
      </c>
      <c r="L765" s="661" t="s">
        <v>614</v>
      </c>
      <c r="M765" s="661" t="s">
        <v>615</v>
      </c>
      <c r="N765" s="661" t="s">
        <v>616</v>
      </c>
      <c r="O765" s="677" t="s">
        <v>384</v>
      </c>
      <c r="P765" s="677" t="s">
        <v>384</v>
      </c>
      <c r="Q765" s="677" t="s">
        <v>384</v>
      </c>
      <c r="R765" s="651" t="s">
        <v>602</v>
      </c>
    </row>
    <row r="766" s="652" customFormat="1" customHeight="1" spans="1:18">
      <c r="A766" s="651" t="str">
        <f t="shared" si="29"/>
        <v>FAT2美西合德</v>
      </c>
      <c r="B766" s="208" t="s">
        <v>188</v>
      </c>
      <c r="C766" s="673" t="s">
        <v>613</v>
      </c>
      <c r="D766" s="676" t="s">
        <v>612</v>
      </c>
      <c r="E766" s="661">
        <v>7.2</v>
      </c>
      <c r="F766" s="661">
        <v>1170</v>
      </c>
      <c r="G766" s="661">
        <v>1420</v>
      </c>
      <c r="H766" s="661" t="s">
        <v>384</v>
      </c>
      <c r="I766" s="661" t="s">
        <v>384</v>
      </c>
      <c r="J766" s="661" t="s">
        <v>384</v>
      </c>
      <c r="K766" s="651" t="s">
        <v>181</v>
      </c>
      <c r="L766" s="661" t="s">
        <v>614</v>
      </c>
      <c r="M766" s="661" t="s">
        <v>615</v>
      </c>
      <c r="N766" s="661" t="s">
        <v>616</v>
      </c>
      <c r="O766" s="677" t="s">
        <v>384</v>
      </c>
      <c r="P766" s="677" t="s">
        <v>384</v>
      </c>
      <c r="Q766" s="677" t="s">
        <v>384</v>
      </c>
      <c r="R766" s="651" t="s">
        <v>602</v>
      </c>
    </row>
    <row r="767" s="652" customFormat="1" customHeight="1" spans="1:18">
      <c r="A767" s="651" t="str">
        <f t="shared" si="29"/>
        <v>MCC1美西合德</v>
      </c>
      <c r="B767" s="208" t="s">
        <v>189</v>
      </c>
      <c r="C767" s="673" t="s">
        <v>613</v>
      </c>
      <c r="D767" s="676" t="s">
        <v>612</v>
      </c>
      <c r="E767" s="661">
        <v>7.2</v>
      </c>
      <c r="F767" s="661">
        <v>1170</v>
      </c>
      <c r="G767" s="661">
        <v>1420</v>
      </c>
      <c r="H767" s="661" t="s">
        <v>384</v>
      </c>
      <c r="I767" s="661" t="s">
        <v>384</v>
      </c>
      <c r="J767" s="661" t="s">
        <v>384</v>
      </c>
      <c r="K767" s="651" t="s">
        <v>181</v>
      </c>
      <c r="L767" s="661" t="s">
        <v>614</v>
      </c>
      <c r="M767" s="661" t="s">
        <v>615</v>
      </c>
      <c r="N767" s="661" t="s">
        <v>616</v>
      </c>
      <c r="O767" s="677" t="s">
        <v>384</v>
      </c>
      <c r="P767" s="677" t="s">
        <v>384</v>
      </c>
      <c r="Q767" s="677" t="s">
        <v>384</v>
      </c>
      <c r="R767" s="651" t="s">
        <v>602</v>
      </c>
    </row>
    <row r="768" s="652" customFormat="1" customHeight="1" spans="1:18">
      <c r="A768" s="651" t="str">
        <f t="shared" si="29"/>
        <v>QZZ7美西合德</v>
      </c>
      <c r="B768" s="208" t="s">
        <v>191</v>
      </c>
      <c r="C768" s="673" t="s">
        <v>613</v>
      </c>
      <c r="D768" s="676" t="s">
        <v>612</v>
      </c>
      <c r="E768" s="661">
        <v>7.2</v>
      </c>
      <c r="F768" s="661">
        <v>1170</v>
      </c>
      <c r="G768" s="661">
        <v>1420</v>
      </c>
      <c r="H768" s="661" t="s">
        <v>384</v>
      </c>
      <c r="I768" s="661" t="s">
        <v>384</v>
      </c>
      <c r="J768" s="661" t="s">
        <v>384</v>
      </c>
      <c r="K768" s="651" t="s">
        <v>181</v>
      </c>
      <c r="L768" s="661" t="s">
        <v>614</v>
      </c>
      <c r="M768" s="661" t="s">
        <v>615</v>
      </c>
      <c r="N768" s="661" t="s">
        <v>616</v>
      </c>
      <c r="O768" s="677" t="s">
        <v>384</v>
      </c>
      <c r="P768" s="677" t="s">
        <v>384</v>
      </c>
      <c r="Q768" s="677" t="s">
        <v>384</v>
      </c>
      <c r="R768" s="651" t="s">
        <v>602</v>
      </c>
    </row>
    <row r="769" s="652" customFormat="1" customHeight="1" spans="1:18">
      <c r="A769" s="651" t="str">
        <f t="shared" si="29"/>
        <v>ABQ2美西合德</v>
      </c>
      <c r="B769" s="208" t="s">
        <v>192</v>
      </c>
      <c r="C769" s="673" t="s">
        <v>613</v>
      </c>
      <c r="D769" s="675" t="s">
        <v>192</v>
      </c>
      <c r="E769" s="661">
        <v>8.3</v>
      </c>
      <c r="F769" s="661">
        <v>1360</v>
      </c>
      <c r="G769" s="661">
        <v>1610</v>
      </c>
      <c r="H769" s="661" t="s">
        <v>384</v>
      </c>
      <c r="I769" s="661" t="s">
        <v>384</v>
      </c>
      <c r="J769" s="661" t="s">
        <v>384</v>
      </c>
      <c r="K769" s="651" t="s">
        <v>181</v>
      </c>
      <c r="L769" s="661" t="s">
        <v>614</v>
      </c>
      <c r="M769" s="661" t="s">
        <v>615</v>
      </c>
      <c r="N769" s="661" t="s">
        <v>616</v>
      </c>
      <c r="O769" s="677" t="s">
        <v>384</v>
      </c>
      <c r="P769" s="677" t="s">
        <v>384</v>
      </c>
      <c r="Q769" s="677" t="s">
        <v>384</v>
      </c>
      <c r="R769" s="651" t="s">
        <v>591</v>
      </c>
    </row>
    <row r="770" s="652" customFormat="1" customHeight="1" spans="1:18">
      <c r="A770" s="651" t="str">
        <f t="shared" si="29"/>
        <v>IUSJ美西合德</v>
      </c>
      <c r="B770" s="208" t="s">
        <v>197</v>
      </c>
      <c r="C770" s="673" t="s">
        <v>613</v>
      </c>
      <c r="D770" s="675" t="s">
        <v>592</v>
      </c>
      <c r="E770" s="661">
        <v>6.9</v>
      </c>
      <c r="F770" s="661">
        <v>1100</v>
      </c>
      <c r="G770" s="661">
        <v>1350</v>
      </c>
      <c r="H770" s="661" t="s">
        <v>384</v>
      </c>
      <c r="I770" s="661" t="s">
        <v>384</v>
      </c>
      <c r="J770" s="661" t="s">
        <v>384</v>
      </c>
      <c r="K770" s="651" t="s">
        <v>181</v>
      </c>
      <c r="L770" s="661" t="s">
        <v>614</v>
      </c>
      <c r="M770" s="661" t="s">
        <v>615</v>
      </c>
      <c r="N770" s="661" t="s">
        <v>616</v>
      </c>
      <c r="O770" s="677" t="s">
        <v>384</v>
      </c>
      <c r="P770" s="677" t="s">
        <v>384</v>
      </c>
      <c r="Q770" s="677" t="s">
        <v>384</v>
      </c>
      <c r="R770" s="651" t="s">
        <v>591</v>
      </c>
    </row>
    <row r="771" s="652" customFormat="1" customHeight="1" spans="1:18">
      <c r="A771" s="651" t="str">
        <f t="shared" si="29"/>
        <v>IUSP美西合德</v>
      </c>
      <c r="B771" s="208" t="s">
        <v>198</v>
      </c>
      <c r="C771" s="673" t="s">
        <v>613</v>
      </c>
      <c r="D771" s="675" t="s">
        <v>592</v>
      </c>
      <c r="E771" s="661">
        <v>6.9</v>
      </c>
      <c r="F771" s="661">
        <v>1100</v>
      </c>
      <c r="G771" s="661">
        <v>1350</v>
      </c>
      <c r="H771" s="661" t="s">
        <v>384</v>
      </c>
      <c r="I771" s="661" t="s">
        <v>384</v>
      </c>
      <c r="J771" s="661" t="s">
        <v>384</v>
      </c>
      <c r="K771" s="651" t="s">
        <v>181</v>
      </c>
      <c r="L771" s="661" t="s">
        <v>614</v>
      </c>
      <c r="M771" s="661" t="s">
        <v>615</v>
      </c>
      <c r="N771" s="661" t="s">
        <v>616</v>
      </c>
      <c r="O771" s="677" t="s">
        <v>384</v>
      </c>
      <c r="P771" s="677" t="s">
        <v>384</v>
      </c>
      <c r="Q771" s="677" t="s">
        <v>384</v>
      </c>
      <c r="R771" s="651" t="s">
        <v>591</v>
      </c>
    </row>
    <row r="772" s="652" customFormat="1" customHeight="1" spans="1:18">
      <c r="A772" s="651" t="str">
        <f t="shared" si="29"/>
        <v>PSP3美西合德</v>
      </c>
      <c r="B772" s="208" t="s">
        <v>185</v>
      </c>
      <c r="C772" s="673" t="s">
        <v>613</v>
      </c>
      <c r="D772" s="675" t="s">
        <v>592</v>
      </c>
      <c r="E772" s="661">
        <v>6.9</v>
      </c>
      <c r="F772" s="661">
        <v>1100</v>
      </c>
      <c r="G772" s="661">
        <v>1350</v>
      </c>
      <c r="H772" s="661" t="s">
        <v>384</v>
      </c>
      <c r="I772" s="661" t="s">
        <v>384</v>
      </c>
      <c r="J772" s="661" t="s">
        <v>384</v>
      </c>
      <c r="K772" s="651" t="s">
        <v>181</v>
      </c>
      <c r="L772" s="661" t="s">
        <v>614</v>
      </c>
      <c r="M772" s="661" t="s">
        <v>615</v>
      </c>
      <c r="N772" s="661" t="s">
        <v>616</v>
      </c>
      <c r="O772" s="677" t="s">
        <v>384</v>
      </c>
      <c r="P772" s="677" t="s">
        <v>384</v>
      </c>
      <c r="Q772" s="677" t="s">
        <v>384</v>
      </c>
      <c r="R772" s="651" t="s">
        <v>591</v>
      </c>
    </row>
    <row r="773" s="652" customFormat="1" customHeight="1" spans="1:18">
      <c r="A773" s="651" t="str">
        <f t="shared" si="29"/>
        <v>FTW1美西合德</v>
      </c>
      <c r="B773" s="208" t="s">
        <v>199</v>
      </c>
      <c r="C773" s="673" t="s">
        <v>613</v>
      </c>
      <c r="D773" s="675" t="s">
        <v>604</v>
      </c>
      <c r="E773" s="661">
        <v>9.2</v>
      </c>
      <c r="F773" s="661">
        <v>1540</v>
      </c>
      <c r="G773" s="661">
        <v>1790</v>
      </c>
      <c r="H773" s="661" t="s">
        <v>384</v>
      </c>
      <c r="I773" s="661" t="s">
        <v>384</v>
      </c>
      <c r="J773" s="661" t="s">
        <v>384</v>
      </c>
      <c r="K773" s="651" t="s">
        <v>181</v>
      </c>
      <c r="L773" s="661" t="s">
        <v>614</v>
      </c>
      <c r="M773" s="661" t="s">
        <v>615</v>
      </c>
      <c r="N773" s="661" t="s">
        <v>616</v>
      </c>
      <c r="O773" s="677" t="s">
        <v>384</v>
      </c>
      <c r="P773" s="677" t="s">
        <v>384</v>
      </c>
      <c r="Q773" s="677" t="s">
        <v>384</v>
      </c>
      <c r="R773" s="651" t="s">
        <v>603</v>
      </c>
    </row>
    <row r="774" s="652" customFormat="1" customHeight="1" spans="1:18">
      <c r="A774" s="651" t="str">
        <f t="shared" si="29"/>
        <v>IAH3美西合德</v>
      </c>
      <c r="B774" s="208" t="s">
        <v>204</v>
      </c>
      <c r="C774" s="673" t="s">
        <v>613</v>
      </c>
      <c r="D774" s="675" t="s">
        <v>604</v>
      </c>
      <c r="E774" s="661">
        <v>9.2</v>
      </c>
      <c r="F774" s="661">
        <v>1540</v>
      </c>
      <c r="G774" s="661">
        <v>1790</v>
      </c>
      <c r="H774" s="661" t="s">
        <v>384</v>
      </c>
      <c r="I774" s="661" t="s">
        <v>384</v>
      </c>
      <c r="J774" s="661" t="s">
        <v>384</v>
      </c>
      <c r="K774" s="651" t="s">
        <v>181</v>
      </c>
      <c r="L774" s="661" t="s">
        <v>614</v>
      </c>
      <c r="M774" s="661" t="s">
        <v>615</v>
      </c>
      <c r="N774" s="661" t="s">
        <v>616</v>
      </c>
      <c r="O774" s="677" t="s">
        <v>384</v>
      </c>
      <c r="P774" s="677" t="s">
        <v>384</v>
      </c>
      <c r="Q774" s="677" t="s">
        <v>384</v>
      </c>
      <c r="R774" s="651" t="s">
        <v>603</v>
      </c>
    </row>
    <row r="775" s="652" customFormat="1" customHeight="1" spans="1:18">
      <c r="A775" s="651" t="str">
        <f t="shared" si="29"/>
        <v>BJC1美西合德</v>
      </c>
      <c r="B775" s="208" t="s">
        <v>206</v>
      </c>
      <c r="C775" s="673" t="s">
        <v>613</v>
      </c>
      <c r="D775" s="675" t="s">
        <v>604</v>
      </c>
      <c r="E775" s="661">
        <v>9.2</v>
      </c>
      <c r="F775" s="661">
        <v>1540</v>
      </c>
      <c r="G775" s="661">
        <v>1790</v>
      </c>
      <c r="H775" s="661" t="s">
        <v>384</v>
      </c>
      <c r="I775" s="661" t="s">
        <v>384</v>
      </c>
      <c r="J775" s="661" t="s">
        <v>384</v>
      </c>
      <c r="K775" s="651" t="s">
        <v>181</v>
      </c>
      <c r="L775" s="661" t="s">
        <v>614</v>
      </c>
      <c r="M775" s="661" t="s">
        <v>615</v>
      </c>
      <c r="N775" s="661" t="s">
        <v>616</v>
      </c>
      <c r="O775" s="677" t="s">
        <v>384</v>
      </c>
      <c r="P775" s="677" t="s">
        <v>384</v>
      </c>
      <c r="Q775" s="677" t="s">
        <v>384</v>
      </c>
      <c r="R775" s="651" t="s">
        <v>603</v>
      </c>
    </row>
    <row r="776" s="652" customFormat="1" customHeight="1" spans="1:18">
      <c r="A776" s="651" t="str">
        <f t="shared" si="29"/>
        <v>MEM1美西合德</v>
      </c>
      <c r="B776" s="208" t="s">
        <v>207</v>
      </c>
      <c r="C776" s="673" t="s">
        <v>613</v>
      </c>
      <c r="D776" s="675" t="s">
        <v>208</v>
      </c>
      <c r="E776" s="661">
        <v>9.8</v>
      </c>
      <c r="F776" s="661">
        <v>1650</v>
      </c>
      <c r="G776" s="661">
        <v>1900</v>
      </c>
      <c r="H776" s="661" t="s">
        <v>384</v>
      </c>
      <c r="I776" s="661" t="s">
        <v>384</v>
      </c>
      <c r="J776" s="661" t="s">
        <v>384</v>
      </c>
      <c r="K776" s="651" t="s">
        <v>181</v>
      </c>
      <c r="L776" s="661" t="s">
        <v>614</v>
      </c>
      <c r="M776" s="661" t="s">
        <v>615</v>
      </c>
      <c r="N776" s="661" t="s">
        <v>616</v>
      </c>
      <c r="O776" s="677" t="s">
        <v>384</v>
      </c>
      <c r="P776" s="677" t="s">
        <v>384</v>
      </c>
      <c r="Q776" s="677" t="s">
        <v>384</v>
      </c>
      <c r="R776" s="651" t="s">
        <v>603</v>
      </c>
    </row>
    <row r="777" s="652" customFormat="1" customHeight="1" spans="1:18">
      <c r="A777" s="651" t="str">
        <f t="shared" si="29"/>
        <v>IND9美西合德</v>
      </c>
      <c r="B777" s="208" t="s">
        <v>210</v>
      </c>
      <c r="C777" s="673" t="s">
        <v>613</v>
      </c>
      <c r="D777" s="675" t="s">
        <v>208</v>
      </c>
      <c r="E777" s="661">
        <v>9.8</v>
      </c>
      <c r="F777" s="661">
        <v>1650</v>
      </c>
      <c r="G777" s="661">
        <v>1900</v>
      </c>
      <c r="H777" s="661" t="s">
        <v>384</v>
      </c>
      <c r="I777" s="661" t="s">
        <v>384</v>
      </c>
      <c r="J777" s="661" t="s">
        <v>384</v>
      </c>
      <c r="K777" s="651" t="s">
        <v>181</v>
      </c>
      <c r="L777" s="661" t="s">
        <v>614</v>
      </c>
      <c r="M777" s="661" t="s">
        <v>615</v>
      </c>
      <c r="N777" s="661" t="s">
        <v>616</v>
      </c>
      <c r="O777" s="677" t="s">
        <v>384</v>
      </c>
      <c r="P777" s="677" t="s">
        <v>384</v>
      </c>
      <c r="Q777" s="677" t="s">
        <v>384</v>
      </c>
      <c r="R777" s="651" t="s">
        <v>603</v>
      </c>
    </row>
    <row r="778" s="652" customFormat="1" customHeight="1" spans="1:18">
      <c r="A778" s="651" t="str">
        <f t="shared" si="29"/>
        <v>MDW2美西合德</v>
      </c>
      <c r="B778" s="208" t="s">
        <v>211</v>
      </c>
      <c r="C778" s="673" t="s">
        <v>613</v>
      </c>
      <c r="D778" s="675" t="s">
        <v>208</v>
      </c>
      <c r="E778" s="661">
        <v>9.8</v>
      </c>
      <c r="F778" s="661">
        <v>1650</v>
      </c>
      <c r="G778" s="661">
        <v>1900</v>
      </c>
      <c r="H778" s="661" t="s">
        <v>384</v>
      </c>
      <c r="I778" s="661" t="s">
        <v>384</v>
      </c>
      <c r="J778" s="661" t="s">
        <v>384</v>
      </c>
      <c r="K778" s="651" t="s">
        <v>181</v>
      </c>
      <c r="L778" s="661" t="s">
        <v>614</v>
      </c>
      <c r="M778" s="661" t="s">
        <v>615</v>
      </c>
      <c r="N778" s="661" t="s">
        <v>616</v>
      </c>
      <c r="O778" s="677" t="s">
        <v>384</v>
      </c>
      <c r="P778" s="677" t="s">
        <v>384</v>
      </c>
      <c r="Q778" s="677" t="s">
        <v>384</v>
      </c>
      <c r="R778" s="651" t="s">
        <v>603</v>
      </c>
    </row>
    <row r="779" s="652" customFormat="1" customHeight="1" spans="1:18">
      <c r="A779" s="651" t="str">
        <f t="shared" si="29"/>
        <v>FWA4美西合德</v>
      </c>
      <c r="B779" s="208" t="s">
        <v>212</v>
      </c>
      <c r="C779" s="673" t="s">
        <v>613</v>
      </c>
      <c r="D779" s="675" t="s">
        <v>208</v>
      </c>
      <c r="E779" s="661">
        <v>9.8</v>
      </c>
      <c r="F779" s="661">
        <v>1650</v>
      </c>
      <c r="G779" s="661">
        <v>1900</v>
      </c>
      <c r="H779" s="661" t="s">
        <v>384</v>
      </c>
      <c r="I779" s="661" t="s">
        <v>384</v>
      </c>
      <c r="J779" s="661" t="s">
        <v>384</v>
      </c>
      <c r="K779" s="651" t="s">
        <v>181</v>
      </c>
      <c r="L779" s="661" t="s">
        <v>614</v>
      </c>
      <c r="M779" s="661" t="s">
        <v>615</v>
      </c>
      <c r="N779" s="661" t="s">
        <v>616</v>
      </c>
      <c r="O779" s="677" t="s">
        <v>384</v>
      </c>
      <c r="P779" s="677" t="s">
        <v>384</v>
      </c>
      <c r="Q779" s="677" t="s">
        <v>384</v>
      </c>
      <c r="R779" s="651" t="s">
        <v>603</v>
      </c>
    </row>
    <row r="780" s="652" customFormat="1" customHeight="1" spans="1:18">
      <c r="A780" s="651" t="str">
        <f t="shared" si="29"/>
        <v>MQJ1美西合德</v>
      </c>
      <c r="B780" s="208" t="s">
        <v>213</v>
      </c>
      <c r="C780" s="673" t="s">
        <v>613</v>
      </c>
      <c r="D780" s="675" t="s">
        <v>208</v>
      </c>
      <c r="E780" s="661">
        <v>9.8</v>
      </c>
      <c r="F780" s="661">
        <v>1650</v>
      </c>
      <c r="G780" s="661">
        <v>1900</v>
      </c>
      <c r="H780" s="661" t="s">
        <v>384</v>
      </c>
      <c r="I780" s="661" t="s">
        <v>384</v>
      </c>
      <c r="J780" s="661" t="s">
        <v>384</v>
      </c>
      <c r="K780" s="651" t="s">
        <v>181</v>
      </c>
      <c r="L780" s="661" t="s">
        <v>614</v>
      </c>
      <c r="M780" s="661" t="s">
        <v>615</v>
      </c>
      <c r="N780" s="661" t="s">
        <v>616</v>
      </c>
      <c r="O780" s="677" t="s">
        <v>384</v>
      </c>
      <c r="P780" s="677" t="s">
        <v>384</v>
      </c>
      <c r="Q780" s="677" t="s">
        <v>384</v>
      </c>
      <c r="R780" s="651" t="s">
        <v>603</v>
      </c>
    </row>
    <row r="781" s="652" customFormat="1" customHeight="1" spans="1:18">
      <c r="A781" s="651" t="str">
        <f t="shared" si="29"/>
        <v>PSC2美西合德</v>
      </c>
      <c r="B781" s="208" t="s">
        <v>214</v>
      </c>
      <c r="C781" s="673" t="s">
        <v>613</v>
      </c>
      <c r="D781" s="675" t="s">
        <v>208</v>
      </c>
      <c r="E781" s="661">
        <v>9.8</v>
      </c>
      <c r="F781" s="661">
        <v>1650</v>
      </c>
      <c r="G781" s="661">
        <v>1900</v>
      </c>
      <c r="H781" s="661" t="s">
        <v>384</v>
      </c>
      <c r="I781" s="661" t="s">
        <v>384</v>
      </c>
      <c r="J781" s="661" t="s">
        <v>384</v>
      </c>
      <c r="K781" s="651" t="s">
        <v>181</v>
      </c>
      <c r="L781" s="661" t="s">
        <v>614</v>
      </c>
      <c r="M781" s="661" t="s">
        <v>615</v>
      </c>
      <c r="N781" s="661" t="s">
        <v>616</v>
      </c>
      <c r="O781" s="677" t="s">
        <v>384</v>
      </c>
      <c r="P781" s="677" t="s">
        <v>384</v>
      </c>
      <c r="Q781" s="677" t="s">
        <v>384</v>
      </c>
      <c r="R781" s="651" t="s">
        <v>603</v>
      </c>
    </row>
    <row r="782" s="652" customFormat="1" customHeight="1" spans="1:18">
      <c r="A782" s="651" t="str">
        <f t="shared" si="29"/>
        <v>ONT8美西以星捷达
（以星带托）</v>
      </c>
      <c r="B782" s="208" t="s">
        <v>123</v>
      </c>
      <c r="C782" s="673" t="s">
        <v>617</v>
      </c>
      <c r="D782" s="676" t="s">
        <v>581</v>
      </c>
      <c r="E782" s="661">
        <v>7.4</v>
      </c>
      <c r="F782" s="661">
        <v>1250</v>
      </c>
      <c r="G782" s="661">
        <v>1460</v>
      </c>
      <c r="H782" s="661" t="s">
        <v>384</v>
      </c>
      <c r="I782" s="661" t="s">
        <v>384</v>
      </c>
      <c r="J782" s="661" t="s">
        <v>384</v>
      </c>
      <c r="K782" s="651" t="s">
        <v>181</v>
      </c>
      <c r="L782" s="661" t="s">
        <v>618</v>
      </c>
      <c r="M782" s="661" t="s">
        <v>619</v>
      </c>
      <c r="N782" s="661" t="s">
        <v>620</v>
      </c>
      <c r="O782" s="677" t="s">
        <v>384</v>
      </c>
      <c r="P782" s="677" t="s">
        <v>384</v>
      </c>
      <c r="Q782" s="652" t="s">
        <v>384</v>
      </c>
      <c r="R782" s="651" t="s">
        <v>600</v>
      </c>
    </row>
    <row r="783" s="651" customFormat="1" customHeight="1" spans="1:18">
      <c r="A783" s="651" t="str">
        <f t="shared" si="29"/>
        <v>LGB8美西以星捷达
（以星带托）</v>
      </c>
      <c r="B783" s="208" t="s">
        <v>135</v>
      </c>
      <c r="C783" s="673" t="s">
        <v>617</v>
      </c>
      <c r="D783" s="676" t="s">
        <v>581</v>
      </c>
      <c r="E783" s="661">
        <v>7.4</v>
      </c>
      <c r="F783" s="661">
        <v>1250</v>
      </c>
      <c r="G783" s="661">
        <v>1460</v>
      </c>
      <c r="H783" s="661" t="s">
        <v>384</v>
      </c>
      <c r="I783" s="661" t="s">
        <v>384</v>
      </c>
      <c r="J783" s="661" t="s">
        <v>384</v>
      </c>
      <c r="K783" s="651" t="s">
        <v>181</v>
      </c>
      <c r="L783" s="661" t="s">
        <v>618</v>
      </c>
      <c r="M783" s="661" t="s">
        <v>619</v>
      </c>
      <c r="N783" s="661" t="s">
        <v>620</v>
      </c>
      <c r="O783" s="677" t="s">
        <v>384</v>
      </c>
      <c r="P783" s="677" t="s">
        <v>384</v>
      </c>
      <c r="Q783" s="652" t="s">
        <v>384</v>
      </c>
      <c r="R783" s="651" t="s">
        <v>600</v>
      </c>
    </row>
    <row r="784" s="651" customFormat="1" customHeight="1" spans="1:18">
      <c r="A784" s="651" t="str">
        <f t="shared" si="29"/>
        <v>SBD1美西以星捷达
（以星带托）</v>
      </c>
      <c r="B784" s="208" t="s">
        <v>136</v>
      </c>
      <c r="C784" s="673" t="s">
        <v>617</v>
      </c>
      <c r="D784" s="676" t="s">
        <v>581</v>
      </c>
      <c r="E784" s="661">
        <v>7.4</v>
      </c>
      <c r="F784" s="661">
        <v>1250</v>
      </c>
      <c r="G784" s="661">
        <v>1460</v>
      </c>
      <c r="H784" s="661" t="s">
        <v>384</v>
      </c>
      <c r="I784" s="661" t="s">
        <v>384</v>
      </c>
      <c r="J784" s="661" t="s">
        <v>384</v>
      </c>
      <c r="K784" s="651" t="s">
        <v>181</v>
      </c>
      <c r="L784" s="661" t="s">
        <v>618</v>
      </c>
      <c r="M784" s="661" t="s">
        <v>619</v>
      </c>
      <c r="N784" s="661" t="s">
        <v>620</v>
      </c>
      <c r="O784" s="677" t="s">
        <v>384</v>
      </c>
      <c r="P784" s="677" t="s">
        <v>384</v>
      </c>
      <c r="Q784" s="652" t="s">
        <v>384</v>
      </c>
      <c r="R784" s="651" t="s">
        <v>600</v>
      </c>
    </row>
    <row r="785" s="651" customFormat="1" customHeight="1" spans="1:18">
      <c r="A785" s="651" t="str">
        <f t="shared" si="29"/>
        <v>LAX9美西以星捷达
（以星带托）</v>
      </c>
      <c r="B785" s="208" t="s">
        <v>134</v>
      </c>
      <c r="C785" s="673" t="s">
        <v>617</v>
      </c>
      <c r="D785" s="676" t="s">
        <v>581</v>
      </c>
      <c r="E785" s="661">
        <v>7.4</v>
      </c>
      <c r="F785" s="661">
        <v>1250</v>
      </c>
      <c r="G785" s="661">
        <v>1460</v>
      </c>
      <c r="H785" s="661" t="s">
        <v>384</v>
      </c>
      <c r="I785" s="661" t="s">
        <v>384</v>
      </c>
      <c r="J785" s="661" t="s">
        <v>384</v>
      </c>
      <c r="K785" s="651" t="s">
        <v>181</v>
      </c>
      <c r="L785" s="661" t="s">
        <v>618</v>
      </c>
      <c r="M785" s="661" t="s">
        <v>619</v>
      </c>
      <c r="N785" s="661" t="s">
        <v>620</v>
      </c>
      <c r="O785" s="677" t="s">
        <v>384</v>
      </c>
      <c r="P785" s="677" t="s">
        <v>384</v>
      </c>
      <c r="Q785" s="652" t="s">
        <v>384</v>
      </c>
      <c r="R785" s="651" t="s">
        <v>600</v>
      </c>
    </row>
    <row r="786" s="651" customFormat="1" customHeight="1" spans="1:18">
      <c r="A786" s="651" t="str">
        <f t="shared" si="29"/>
        <v>LGB8美西以星捷达
（以星带托）</v>
      </c>
      <c r="B786" s="208" t="s">
        <v>135</v>
      </c>
      <c r="C786" s="673" t="s">
        <v>617</v>
      </c>
      <c r="D786" s="676" t="s">
        <v>581</v>
      </c>
      <c r="E786" s="661">
        <v>7.4</v>
      </c>
      <c r="F786" s="661">
        <v>1250</v>
      </c>
      <c r="G786" s="661">
        <v>1460</v>
      </c>
      <c r="H786" s="661" t="s">
        <v>384</v>
      </c>
      <c r="I786" s="661" t="s">
        <v>384</v>
      </c>
      <c r="J786" s="661" t="s">
        <v>384</v>
      </c>
      <c r="K786" s="651" t="s">
        <v>181</v>
      </c>
      <c r="L786" s="661" t="s">
        <v>618</v>
      </c>
      <c r="M786" s="661" t="s">
        <v>619</v>
      </c>
      <c r="N786" s="661" t="s">
        <v>620</v>
      </c>
      <c r="O786" s="677" t="s">
        <v>384</v>
      </c>
      <c r="P786" s="677" t="s">
        <v>384</v>
      </c>
      <c r="Q786" s="652" t="s">
        <v>384</v>
      </c>
      <c r="R786" s="651" t="s">
        <v>600</v>
      </c>
    </row>
    <row r="787" s="651" customFormat="1" customHeight="1" spans="1:18">
      <c r="A787" s="651" t="str">
        <f t="shared" si="29"/>
        <v>POC2美西以星捷达
（以星带托）</v>
      </c>
      <c r="B787" s="208" t="s">
        <v>139</v>
      </c>
      <c r="C787" s="673" t="s">
        <v>617</v>
      </c>
      <c r="D787" s="676" t="s">
        <v>581</v>
      </c>
      <c r="E787" s="661">
        <v>7.4</v>
      </c>
      <c r="F787" s="661">
        <v>1250</v>
      </c>
      <c r="G787" s="661">
        <v>1460</v>
      </c>
      <c r="H787" s="661" t="s">
        <v>384</v>
      </c>
      <c r="I787" s="661" t="s">
        <v>384</v>
      </c>
      <c r="J787" s="661" t="s">
        <v>384</v>
      </c>
      <c r="K787" s="651" t="s">
        <v>181</v>
      </c>
      <c r="L787" s="661" t="s">
        <v>618</v>
      </c>
      <c r="M787" s="661" t="s">
        <v>619</v>
      </c>
      <c r="N787" s="661" t="s">
        <v>620</v>
      </c>
      <c r="O787" s="677" t="s">
        <v>384</v>
      </c>
      <c r="P787" s="677" t="s">
        <v>384</v>
      </c>
      <c r="Q787" s="652" t="s">
        <v>384</v>
      </c>
      <c r="R787" s="651" t="s">
        <v>600</v>
      </c>
    </row>
    <row r="788" s="651" customFormat="1" customHeight="1" spans="1:18">
      <c r="A788" s="651" t="str">
        <f t="shared" si="29"/>
        <v>POC1美西以星捷达
（以星带托）</v>
      </c>
      <c r="B788" s="208" t="s">
        <v>137</v>
      </c>
      <c r="C788" s="673" t="s">
        <v>617</v>
      </c>
      <c r="D788" s="676" t="s">
        <v>581</v>
      </c>
      <c r="E788" s="661">
        <v>7.4</v>
      </c>
      <c r="F788" s="661">
        <v>1250</v>
      </c>
      <c r="G788" s="661">
        <v>1460</v>
      </c>
      <c r="H788" s="661" t="s">
        <v>384</v>
      </c>
      <c r="I788" s="661" t="s">
        <v>384</v>
      </c>
      <c r="J788" s="661" t="s">
        <v>384</v>
      </c>
      <c r="K788" s="651" t="s">
        <v>181</v>
      </c>
      <c r="L788" s="661" t="s">
        <v>618</v>
      </c>
      <c r="M788" s="661" t="s">
        <v>619</v>
      </c>
      <c r="N788" s="661" t="s">
        <v>620</v>
      </c>
      <c r="O788" s="677" t="s">
        <v>384</v>
      </c>
      <c r="P788" s="677" t="s">
        <v>384</v>
      </c>
      <c r="Q788" s="652" t="s">
        <v>384</v>
      </c>
      <c r="R788" s="651" t="s">
        <v>600</v>
      </c>
    </row>
    <row r="789" s="651" customFormat="1" customHeight="1" spans="1:18">
      <c r="A789" s="651" t="str">
        <f t="shared" si="29"/>
        <v>POC3美西以星捷达
（以星带托）</v>
      </c>
      <c r="B789" s="208" t="s">
        <v>140</v>
      </c>
      <c r="C789" s="673" t="s">
        <v>617</v>
      </c>
      <c r="D789" s="676" t="s">
        <v>581</v>
      </c>
      <c r="E789" s="661">
        <v>7.4</v>
      </c>
      <c r="F789" s="661">
        <v>1250</v>
      </c>
      <c r="G789" s="661">
        <v>1460</v>
      </c>
      <c r="H789" s="661" t="s">
        <v>384</v>
      </c>
      <c r="I789" s="661" t="s">
        <v>384</v>
      </c>
      <c r="J789" s="661" t="s">
        <v>384</v>
      </c>
      <c r="K789" s="651" t="s">
        <v>181</v>
      </c>
      <c r="L789" s="661" t="s">
        <v>618</v>
      </c>
      <c r="M789" s="661" t="s">
        <v>619</v>
      </c>
      <c r="N789" s="661" t="s">
        <v>620</v>
      </c>
      <c r="O789" s="677" t="s">
        <v>384</v>
      </c>
      <c r="P789" s="677" t="s">
        <v>384</v>
      </c>
      <c r="Q789" s="652" t="s">
        <v>384</v>
      </c>
      <c r="R789" s="651" t="s">
        <v>600</v>
      </c>
    </row>
    <row r="790" s="651" customFormat="1" customHeight="1" spans="1:18">
      <c r="A790" s="651" t="str">
        <f t="shared" ref="A790:A808" si="30">B790&amp;C790</f>
        <v>LAS1美西以星捷达
（以星带托）</v>
      </c>
      <c r="B790" s="208" t="s">
        <v>141</v>
      </c>
      <c r="C790" s="673" t="s">
        <v>617</v>
      </c>
      <c r="D790" s="676" t="s">
        <v>621</v>
      </c>
      <c r="E790" s="661">
        <v>8</v>
      </c>
      <c r="F790" s="661">
        <v>1360</v>
      </c>
      <c r="G790" s="661">
        <v>1560</v>
      </c>
      <c r="H790" s="661" t="s">
        <v>384</v>
      </c>
      <c r="I790" s="661" t="s">
        <v>384</v>
      </c>
      <c r="J790" s="661" t="s">
        <v>384</v>
      </c>
      <c r="K790" s="651" t="s">
        <v>181</v>
      </c>
      <c r="L790" s="661" t="s">
        <v>618</v>
      </c>
      <c r="M790" s="661" t="s">
        <v>619</v>
      </c>
      <c r="N790" s="661" t="s">
        <v>620</v>
      </c>
      <c r="O790" s="677" t="s">
        <v>384</v>
      </c>
      <c r="P790" s="677" t="s">
        <v>384</v>
      </c>
      <c r="Q790" s="652" t="s">
        <v>384</v>
      </c>
      <c r="R790" s="651" t="s">
        <v>602</v>
      </c>
    </row>
    <row r="791" s="651" customFormat="1" customHeight="1" spans="1:18">
      <c r="A791" s="651" t="str">
        <f t="shared" si="30"/>
        <v>VGT2美西以星捷达
（以星带托）</v>
      </c>
      <c r="B791" s="208" t="s">
        <v>143</v>
      </c>
      <c r="C791" s="673" t="s">
        <v>617</v>
      </c>
      <c r="D791" s="676" t="s">
        <v>621</v>
      </c>
      <c r="E791" s="661">
        <v>8</v>
      </c>
      <c r="F791" s="661">
        <v>1360</v>
      </c>
      <c r="G791" s="661">
        <v>1560</v>
      </c>
      <c r="H791" s="661" t="s">
        <v>384</v>
      </c>
      <c r="I791" s="661" t="s">
        <v>384</v>
      </c>
      <c r="J791" s="661" t="s">
        <v>384</v>
      </c>
      <c r="K791" s="651" t="s">
        <v>181</v>
      </c>
      <c r="L791" s="661" t="s">
        <v>618</v>
      </c>
      <c r="M791" s="661" t="s">
        <v>619</v>
      </c>
      <c r="N791" s="661" t="s">
        <v>620</v>
      </c>
      <c r="O791" s="677" t="s">
        <v>384</v>
      </c>
      <c r="P791" s="677" t="s">
        <v>384</v>
      </c>
      <c r="Q791" s="652" t="s">
        <v>384</v>
      </c>
      <c r="R791" s="651" t="s">
        <v>602</v>
      </c>
    </row>
    <row r="792" s="651" customFormat="1" customHeight="1" spans="1:18">
      <c r="A792" s="651" t="str">
        <f t="shared" si="30"/>
        <v>GYR3美西以星捷达
（以星带托）</v>
      </c>
      <c r="B792" s="208" t="s">
        <v>146</v>
      </c>
      <c r="C792" s="673" t="s">
        <v>617</v>
      </c>
      <c r="D792" s="676" t="s">
        <v>621</v>
      </c>
      <c r="E792" s="661">
        <v>8</v>
      </c>
      <c r="F792" s="661">
        <v>1360</v>
      </c>
      <c r="G792" s="661">
        <v>1560</v>
      </c>
      <c r="H792" s="661" t="s">
        <v>384</v>
      </c>
      <c r="I792" s="661" t="s">
        <v>384</v>
      </c>
      <c r="J792" s="661" t="s">
        <v>384</v>
      </c>
      <c r="K792" s="651" t="s">
        <v>181</v>
      </c>
      <c r="L792" s="661" t="s">
        <v>618</v>
      </c>
      <c r="M792" s="661" t="s">
        <v>619</v>
      </c>
      <c r="N792" s="661" t="s">
        <v>620</v>
      </c>
      <c r="O792" s="677" t="s">
        <v>384</v>
      </c>
      <c r="P792" s="677" t="s">
        <v>384</v>
      </c>
      <c r="Q792" s="652" t="s">
        <v>384</v>
      </c>
      <c r="R792" s="651" t="s">
        <v>602</v>
      </c>
    </row>
    <row r="793" s="651" customFormat="1" customHeight="1" spans="1:18">
      <c r="A793" s="651" t="str">
        <f t="shared" si="30"/>
        <v>GYR2美西以星捷达
（以星带托）</v>
      </c>
      <c r="B793" s="208" t="s">
        <v>144</v>
      </c>
      <c r="C793" s="673" t="s">
        <v>617</v>
      </c>
      <c r="D793" s="676" t="s">
        <v>621</v>
      </c>
      <c r="E793" s="661">
        <v>8</v>
      </c>
      <c r="F793" s="661">
        <v>1360</v>
      </c>
      <c r="G793" s="661">
        <v>1560</v>
      </c>
      <c r="H793" s="661" t="s">
        <v>384</v>
      </c>
      <c r="I793" s="661" t="s">
        <v>384</v>
      </c>
      <c r="J793" s="661" t="s">
        <v>384</v>
      </c>
      <c r="K793" s="651" t="s">
        <v>181</v>
      </c>
      <c r="L793" s="661" t="s">
        <v>618</v>
      </c>
      <c r="M793" s="661" t="s">
        <v>619</v>
      </c>
      <c r="N793" s="661" t="s">
        <v>620</v>
      </c>
      <c r="O793" s="677" t="s">
        <v>384</v>
      </c>
      <c r="P793" s="677" t="s">
        <v>384</v>
      </c>
      <c r="Q793" s="652" t="s">
        <v>384</v>
      </c>
      <c r="R793" s="651" t="s">
        <v>602</v>
      </c>
    </row>
    <row r="794" s="651" customFormat="1" customHeight="1" spans="1:18">
      <c r="A794" s="651" t="str">
        <f t="shared" ref="A794:A812" si="31">B794&amp;C794</f>
        <v>SMF3美西以星捷达
（以星带托）</v>
      </c>
      <c r="B794" s="208" t="s">
        <v>149</v>
      </c>
      <c r="C794" s="673" t="s">
        <v>617</v>
      </c>
      <c r="D794" s="676" t="s">
        <v>621</v>
      </c>
      <c r="E794" s="661">
        <v>8</v>
      </c>
      <c r="F794" s="661">
        <v>1360</v>
      </c>
      <c r="G794" s="661">
        <v>1560</v>
      </c>
      <c r="H794" s="661" t="s">
        <v>384</v>
      </c>
      <c r="I794" s="661" t="s">
        <v>384</v>
      </c>
      <c r="J794" s="661" t="s">
        <v>384</v>
      </c>
      <c r="K794" s="651" t="s">
        <v>181</v>
      </c>
      <c r="L794" s="661" t="s">
        <v>618</v>
      </c>
      <c r="M794" s="661" t="s">
        <v>619</v>
      </c>
      <c r="N794" s="661" t="s">
        <v>620</v>
      </c>
      <c r="O794" s="677" t="s">
        <v>384</v>
      </c>
      <c r="P794" s="677" t="s">
        <v>384</v>
      </c>
      <c r="Q794" s="652" t="s">
        <v>384</v>
      </c>
      <c r="R794" s="651" t="s">
        <v>602</v>
      </c>
    </row>
    <row r="795" s="651" customFormat="1" customHeight="1" spans="1:18">
      <c r="A795" s="651" t="str">
        <f t="shared" si="31"/>
        <v>SCK4美西以星捷达
（以星带托）</v>
      </c>
      <c r="B795" s="208" t="s">
        <v>150</v>
      </c>
      <c r="C795" s="673" t="s">
        <v>617</v>
      </c>
      <c r="D795" s="676" t="s">
        <v>621</v>
      </c>
      <c r="E795" s="661">
        <v>8</v>
      </c>
      <c r="F795" s="661">
        <v>1360</v>
      </c>
      <c r="G795" s="661">
        <v>1560</v>
      </c>
      <c r="H795" s="661" t="s">
        <v>384</v>
      </c>
      <c r="I795" s="661" t="s">
        <v>384</v>
      </c>
      <c r="J795" s="661" t="s">
        <v>384</v>
      </c>
      <c r="K795" s="651" t="s">
        <v>181</v>
      </c>
      <c r="L795" s="661" t="s">
        <v>618</v>
      </c>
      <c r="M795" s="661" t="s">
        <v>619</v>
      </c>
      <c r="N795" s="661" t="s">
        <v>620</v>
      </c>
      <c r="O795" s="677" t="s">
        <v>384</v>
      </c>
      <c r="P795" s="677" t="s">
        <v>384</v>
      </c>
      <c r="Q795" s="652" t="s">
        <v>384</v>
      </c>
      <c r="R795" s="651" t="s">
        <v>602</v>
      </c>
    </row>
    <row r="796" s="651" customFormat="1" customHeight="1" spans="1:18">
      <c r="A796" s="651" t="str">
        <f t="shared" si="31"/>
        <v>GEU2美西以星捷达
（以星带托）</v>
      </c>
      <c r="B796" s="208" t="s">
        <v>151</v>
      </c>
      <c r="C796" s="673" t="s">
        <v>617</v>
      </c>
      <c r="D796" s="676" t="s">
        <v>621</v>
      </c>
      <c r="E796" s="661">
        <v>8</v>
      </c>
      <c r="F796" s="661">
        <v>1360</v>
      </c>
      <c r="G796" s="661">
        <v>1560</v>
      </c>
      <c r="H796" s="661" t="s">
        <v>384</v>
      </c>
      <c r="I796" s="661" t="s">
        <v>384</v>
      </c>
      <c r="J796" s="661" t="s">
        <v>384</v>
      </c>
      <c r="K796" s="651" t="s">
        <v>181</v>
      </c>
      <c r="L796" s="661" t="s">
        <v>618</v>
      </c>
      <c r="M796" s="661" t="s">
        <v>619</v>
      </c>
      <c r="N796" s="661" t="s">
        <v>620</v>
      </c>
      <c r="O796" s="677" t="s">
        <v>384</v>
      </c>
      <c r="P796" s="677" t="s">
        <v>384</v>
      </c>
      <c r="Q796" s="652" t="s">
        <v>384</v>
      </c>
      <c r="R796" s="651" t="s">
        <v>602</v>
      </c>
    </row>
    <row r="797" s="651" customFormat="1" customHeight="1" spans="1:18">
      <c r="A797" s="651" t="str">
        <f t="shared" si="31"/>
        <v>GEU3美西以星捷达
（以星带托）</v>
      </c>
      <c r="B797" s="208" t="s">
        <v>153</v>
      </c>
      <c r="C797" s="673" t="s">
        <v>617</v>
      </c>
      <c r="D797" s="676" t="s">
        <v>621</v>
      </c>
      <c r="E797" s="661">
        <v>8</v>
      </c>
      <c r="F797" s="661">
        <v>1360</v>
      </c>
      <c r="G797" s="661">
        <v>1560</v>
      </c>
      <c r="H797" s="661" t="s">
        <v>384</v>
      </c>
      <c r="I797" s="661" t="s">
        <v>384</v>
      </c>
      <c r="J797" s="661" t="s">
        <v>384</v>
      </c>
      <c r="K797" s="651" t="s">
        <v>181</v>
      </c>
      <c r="L797" s="661" t="s">
        <v>618</v>
      </c>
      <c r="M797" s="661" t="s">
        <v>619</v>
      </c>
      <c r="N797" s="661" t="s">
        <v>620</v>
      </c>
      <c r="O797" s="677" t="s">
        <v>384</v>
      </c>
      <c r="P797" s="677" t="s">
        <v>384</v>
      </c>
      <c r="Q797" s="652" t="s">
        <v>384</v>
      </c>
      <c r="R797" s="651" t="s">
        <v>602</v>
      </c>
    </row>
    <row r="798" s="651" customFormat="1" customHeight="1" spans="1:18">
      <c r="A798" s="651" t="str">
        <f t="shared" si="31"/>
        <v>MIT2美西以星捷达
（以星带托）</v>
      </c>
      <c r="B798" s="208" t="s">
        <v>154</v>
      </c>
      <c r="C798" s="673" t="s">
        <v>617</v>
      </c>
      <c r="D798" s="676" t="s">
        <v>621</v>
      </c>
      <c r="E798" s="661">
        <v>8</v>
      </c>
      <c r="F798" s="661">
        <v>1360</v>
      </c>
      <c r="G798" s="661">
        <v>1560</v>
      </c>
      <c r="H798" s="661" t="s">
        <v>384</v>
      </c>
      <c r="I798" s="661" t="s">
        <v>384</v>
      </c>
      <c r="J798" s="661" t="s">
        <v>384</v>
      </c>
      <c r="K798" s="651" t="s">
        <v>181</v>
      </c>
      <c r="L798" s="661" t="s">
        <v>618</v>
      </c>
      <c r="M798" s="661" t="s">
        <v>619</v>
      </c>
      <c r="N798" s="661" t="s">
        <v>620</v>
      </c>
      <c r="O798" s="677" t="s">
        <v>384</v>
      </c>
      <c r="P798" s="677" t="s">
        <v>384</v>
      </c>
      <c r="Q798" s="652" t="s">
        <v>384</v>
      </c>
      <c r="R798" s="651" t="s">
        <v>602</v>
      </c>
    </row>
    <row r="799" s="651" customFormat="1" customHeight="1" spans="1:18">
      <c r="A799" s="651" t="str">
        <f t="shared" si="31"/>
        <v>QXY8美西以星捷达
（以星带托）</v>
      </c>
      <c r="B799" s="208" t="s">
        <v>184</v>
      </c>
      <c r="C799" s="673" t="s">
        <v>617</v>
      </c>
      <c r="D799" s="676" t="s">
        <v>621</v>
      </c>
      <c r="E799" s="661">
        <v>8</v>
      </c>
      <c r="F799" s="661">
        <v>1360</v>
      </c>
      <c r="G799" s="661">
        <v>1560</v>
      </c>
      <c r="H799" s="661" t="s">
        <v>384</v>
      </c>
      <c r="I799" s="661" t="s">
        <v>384</v>
      </c>
      <c r="J799" s="661" t="s">
        <v>384</v>
      </c>
      <c r="K799" s="651" t="s">
        <v>181</v>
      </c>
      <c r="L799" s="661" t="s">
        <v>618</v>
      </c>
      <c r="M799" s="661" t="s">
        <v>619</v>
      </c>
      <c r="N799" s="661" t="s">
        <v>620</v>
      </c>
      <c r="O799" s="677" t="s">
        <v>384</v>
      </c>
      <c r="P799" s="677" t="s">
        <v>384</v>
      </c>
      <c r="Q799" s="652" t="s">
        <v>384</v>
      </c>
      <c r="R799" s="651" t="s">
        <v>602</v>
      </c>
    </row>
    <row r="800" s="651" customFormat="1" customHeight="1" spans="1:18">
      <c r="A800" s="651" t="str">
        <f t="shared" si="31"/>
        <v>PSP3美西以星捷达
（以星带托）</v>
      </c>
      <c r="B800" s="208" t="s">
        <v>185</v>
      </c>
      <c r="C800" s="673" t="s">
        <v>617</v>
      </c>
      <c r="D800" s="676" t="s">
        <v>621</v>
      </c>
      <c r="E800" s="661">
        <v>8</v>
      </c>
      <c r="F800" s="661">
        <v>1360</v>
      </c>
      <c r="G800" s="661">
        <v>1560</v>
      </c>
      <c r="H800" s="661" t="s">
        <v>384</v>
      </c>
      <c r="I800" s="661" t="s">
        <v>384</v>
      </c>
      <c r="J800" s="661" t="s">
        <v>384</v>
      </c>
      <c r="K800" s="651" t="s">
        <v>181</v>
      </c>
      <c r="L800" s="661" t="s">
        <v>618</v>
      </c>
      <c r="M800" s="661" t="s">
        <v>619</v>
      </c>
      <c r="N800" s="661" t="s">
        <v>620</v>
      </c>
      <c r="O800" s="677" t="s">
        <v>384</v>
      </c>
      <c r="P800" s="677" t="s">
        <v>384</v>
      </c>
      <c r="Q800" s="652" t="s">
        <v>384</v>
      </c>
      <c r="R800" s="651" t="s">
        <v>602</v>
      </c>
    </row>
    <row r="801" s="651" customFormat="1" customHeight="1" spans="1:18">
      <c r="A801" s="651" t="str">
        <f t="shared" si="31"/>
        <v>TCY1美西以星捷达
（以星带托）</v>
      </c>
      <c r="B801" s="208" t="s">
        <v>186</v>
      </c>
      <c r="C801" s="673" t="s">
        <v>617</v>
      </c>
      <c r="D801" s="676" t="s">
        <v>621</v>
      </c>
      <c r="E801" s="661">
        <v>8</v>
      </c>
      <c r="F801" s="661">
        <v>1360</v>
      </c>
      <c r="G801" s="661">
        <v>1560</v>
      </c>
      <c r="H801" s="661" t="s">
        <v>384</v>
      </c>
      <c r="I801" s="661" t="s">
        <v>384</v>
      </c>
      <c r="J801" s="661" t="s">
        <v>384</v>
      </c>
      <c r="K801" s="651" t="s">
        <v>181</v>
      </c>
      <c r="L801" s="661" t="s">
        <v>618</v>
      </c>
      <c r="M801" s="661" t="s">
        <v>619</v>
      </c>
      <c r="N801" s="661" t="s">
        <v>620</v>
      </c>
      <c r="O801" s="677" t="s">
        <v>384</v>
      </c>
      <c r="P801" s="677" t="s">
        <v>384</v>
      </c>
      <c r="Q801" s="652" t="s">
        <v>384</v>
      </c>
      <c r="R801" s="651" t="s">
        <v>602</v>
      </c>
    </row>
    <row r="802" s="651" customFormat="1" customHeight="1" spans="1:18">
      <c r="A802" s="651" t="str">
        <f t="shared" si="31"/>
        <v>TCY2美西以星捷达
（以星带托）</v>
      </c>
      <c r="B802" s="208" t="s">
        <v>187</v>
      </c>
      <c r="C802" s="673" t="s">
        <v>617</v>
      </c>
      <c r="D802" s="676" t="s">
        <v>621</v>
      </c>
      <c r="E802" s="661">
        <v>8</v>
      </c>
      <c r="F802" s="661">
        <v>1360</v>
      </c>
      <c r="G802" s="661">
        <v>1560</v>
      </c>
      <c r="H802" s="661" t="s">
        <v>384</v>
      </c>
      <c r="I802" s="661" t="s">
        <v>384</v>
      </c>
      <c r="J802" s="661" t="s">
        <v>384</v>
      </c>
      <c r="K802" s="651" t="s">
        <v>181</v>
      </c>
      <c r="L802" s="661" t="s">
        <v>618</v>
      </c>
      <c r="M802" s="661" t="s">
        <v>619</v>
      </c>
      <c r="N802" s="661" t="s">
        <v>620</v>
      </c>
      <c r="O802" s="677" t="s">
        <v>384</v>
      </c>
      <c r="P802" s="677" t="s">
        <v>384</v>
      </c>
      <c r="Q802" s="652" t="s">
        <v>384</v>
      </c>
      <c r="R802" s="651" t="s">
        <v>603</v>
      </c>
    </row>
    <row r="803" s="651" customFormat="1" customHeight="1" spans="1:18">
      <c r="A803" s="651" t="str">
        <f t="shared" si="31"/>
        <v>FAT2美西以星捷达
（以星带托）</v>
      </c>
      <c r="B803" s="208" t="s">
        <v>188</v>
      </c>
      <c r="C803" s="673" t="s">
        <v>617</v>
      </c>
      <c r="D803" s="676" t="s">
        <v>621</v>
      </c>
      <c r="E803" s="661">
        <v>8</v>
      </c>
      <c r="F803" s="661">
        <v>1360</v>
      </c>
      <c r="G803" s="661">
        <v>1560</v>
      </c>
      <c r="H803" s="661" t="s">
        <v>384</v>
      </c>
      <c r="I803" s="661" t="s">
        <v>384</v>
      </c>
      <c r="J803" s="661" t="s">
        <v>384</v>
      </c>
      <c r="K803" s="651" t="s">
        <v>181</v>
      </c>
      <c r="L803" s="661" t="s">
        <v>618</v>
      </c>
      <c r="M803" s="661" t="s">
        <v>619</v>
      </c>
      <c r="N803" s="661" t="s">
        <v>620</v>
      </c>
      <c r="O803" s="677" t="s">
        <v>384</v>
      </c>
      <c r="P803" s="677" t="s">
        <v>384</v>
      </c>
      <c r="Q803" s="652" t="s">
        <v>384</v>
      </c>
      <c r="R803" s="651" t="s">
        <v>602</v>
      </c>
    </row>
    <row r="804" s="651" customFormat="1" customHeight="1" spans="1:18">
      <c r="A804" s="651" t="str">
        <f t="shared" si="31"/>
        <v>MCC1美西以星捷达
（以星带托）</v>
      </c>
      <c r="B804" s="208" t="s">
        <v>189</v>
      </c>
      <c r="C804" s="673" t="s">
        <v>617</v>
      </c>
      <c r="D804" s="676" t="s">
        <v>621</v>
      </c>
      <c r="E804" s="661">
        <v>8</v>
      </c>
      <c r="F804" s="661">
        <v>1360</v>
      </c>
      <c r="G804" s="661">
        <v>1560</v>
      </c>
      <c r="H804" s="661" t="s">
        <v>384</v>
      </c>
      <c r="I804" s="661" t="s">
        <v>384</v>
      </c>
      <c r="J804" s="661" t="s">
        <v>384</v>
      </c>
      <c r="K804" s="651" t="s">
        <v>181</v>
      </c>
      <c r="L804" s="661" t="s">
        <v>618</v>
      </c>
      <c r="M804" s="661" t="s">
        <v>619</v>
      </c>
      <c r="N804" s="661" t="s">
        <v>620</v>
      </c>
      <c r="O804" s="677" t="s">
        <v>384</v>
      </c>
      <c r="P804" s="677" t="s">
        <v>384</v>
      </c>
      <c r="Q804" s="652" t="s">
        <v>384</v>
      </c>
      <c r="R804" s="651" t="s">
        <v>602</v>
      </c>
    </row>
    <row r="805" s="651" customFormat="1" customHeight="1" spans="1:18">
      <c r="A805" s="651" t="str">
        <f t="shared" si="31"/>
        <v>QZZ7美西以星捷达
（以星带托）</v>
      </c>
      <c r="B805" s="208" t="s">
        <v>191</v>
      </c>
      <c r="C805" s="673" t="s">
        <v>617</v>
      </c>
      <c r="D805" s="676" t="s">
        <v>621</v>
      </c>
      <c r="E805" s="661">
        <v>8</v>
      </c>
      <c r="F805" s="661">
        <v>1360</v>
      </c>
      <c r="G805" s="661">
        <v>1560</v>
      </c>
      <c r="H805" s="661" t="s">
        <v>384</v>
      </c>
      <c r="I805" s="661" t="s">
        <v>384</v>
      </c>
      <c r="J805" s="661" t="s">
        <v>384</v>
      </c>
      <c r="K805" s="651" t="s">
        <v>181</v>
      </c>
      <c r="L805" s="661" t="s">
        <v>618</v>
      </c>
      <c r="M805" s="661" t="s">
        <v>619</v>
      </c>
      <c r="N805" s="661" t="s">
        <v>620</v>
      </c>
      <c r="O805" s="677" t="s">
        <v>384</v>
      </c>
      <c r="P805" s="677" t="s">
        <v>384</v>
      </c>
      <c r="Q805" s="652" t="s">
        <v>384</v>
      </c>
      <c r="R805" s="651" t="s">
        <v>602</v>
      </c>
    </row>
    <row r="806" s="651" customFormat="1" customHeight="1" spans="1:18">
      <c r="A806" s="651" t="str">
        <f t="shared" si="31"/>
        <v>ABQ2美西以星捷达
（以星带托）</v>
      </c>
      <c r="B806" s="208" t="s">
        <v>192</v>
      </c>
      <c r="C806" s="673" t="s">
        <v>617</v>
      </c>
      <c r="D806" s="675" t="s">
        <v>192</v>
      </c>
      <c r="E806" s="661">
        <v>9.1</v>
      </c>
      <c r="F806" s="661">
        <v>1550</v>
      </c>
      <c r="G806" s="661">
        <v>1760</v>
      </c>
      <c r="H806" s="661" t="s">
        <v>384</v>
      </c>
      <c r="I806" s="661" t="s">
        <v>384</v>
      </c>
      <c r="J806" s="661" t="s">
        <v>384</v>
      </c>
      <c r="K806" s="651" t="s">
        <v>181</v>
      </c>
      <c r="L806" s="661" t="s">
        <v>618</v>
      </c>
      <c r="M806" s="661" t="s">
        <v>619</v>
      </c>
      <c r="N806" s="661" t="s">
        <v>620</v>
      </c>
      <c r="O806" s="677" t="s">
        <v>384</v>
      </c>
      <c r="P806" s="677" t="s">
        <v>384</v>
      </c>
      <c r="Q806" s="652" t="s">
        <v>384</v>
      </c>
      <c r="R806" s="651" t="s">
        <v>591</v>
      </c>
    </row>
    <row r="807" s="651" customFormat="1" customHeight="1" spans="1:18">
      <c r="A807" s="651" t="str">
        <f t="shared" si="31"/>
        <v>IUSJ美西以星捷达
（以星带托）</v>
      </c>
      <c r="B807" s="208" t="s">
        <v>197</v>
      </c>
      <c r="C807" s="673" t="s">
        <v>617</v>
      </c>
      <c r="D807" s="675" t="s">
        <v>592</v>
      </c>
      <c r="E807" s="661">
        <v>7.6</v>
      </c>
      <c r="F807" s="661">
        <v>1290</v>
      </c>
      <c r="G807" s="661">
        <v>1490</v>
      </c>
      <c r="H807" s="661" t="s">
        <v>384</v>
      </c>
      <c r="I807" s="661" t="s">
        <v>384</v>
      </c>
      <c r="J807" s="661" t="s">
        <v>384</v>
      </c>
      <c r="K807" s="651" t="s">
        <v>181</v>
      </c>
      <c r="L807" s="661" t="s">
        <v>618</v>
      </c>
      <c r="M807" s="661" t="s">
        <v>619</v>
      </c>
      <c r="N807" s="661" t="s">
        <v>620</v>
      </c>
      <c r="O807" s="677" t="s">
        <v>384</v>
      </c>
      <c r="P807" s="677" t="s">
        <v>384</v>
      </c>
      <c r="Q807" s="652" t="s">
        <v>384</v>
      </c>
      <c r="R807" s="651" t="s">
        <v>591</v>
      </c>
    </row>
    <row r="808" s="651" customFormat="1" customHeight="1" spans="1:18">
      <c r="A808" s="651" t="str">
        <f t="shared" ref="A808:A813" si="32">B808&amp;C808</f>
        <v>IUSP美西以星捷达
（以星带托）</v>
      </c>
      <c r="B808" s="208" t="s">
        <v>198</v>
      </c>
      <c r="C808" s="673" t="s">
        <v>617</v>
      </c>
      <c r="D808" s="675" t="s">
        <v>592</v>
      </c>
      <c r="E808" s="661">
        <v>7.6</v>
      </c>
      <c r="F808" s="661">
        <v>1290</v>
      </c>
      <c r="G808" s="661">
        <v>1490</v>
      </c>
      <c r="H808" s="661" t="s">
        <v>384</v>
      </c>
      <c r="I808" s="661" t="s">
        <v>384</v>
      </c>
      <c r="J808" s="661" t="s">
        <v>384</v>
      </c>
      <c r="K808" s="651" t="s">
        <v>181</v>
      </c>
      <c r="L808" s="661" t="s">
        <v>618</v>
      </c>
      <c r="M808" s="661" t="s">
        <v>619</v>
      </c>
      <c r="N808" s="661" t="s">
        <v>620</v>
      </c>
      <c r="O808" s="677" t="s">
        <v>384</v>
      </c>
      <c r="P808" s="677" t="s">
        <v>384</v>
      </c>
      <c r="Q808" s="652" t="s">
        <v>384</v>
      </c>
      <c r="R808" s="651" t="s">
        <v>591</v>
      </c>
    </row>
    <row r="809" s="651" customFormat="1" customHeight="1" spans="1:18">
      <c r="A809" s="651" t="str">
        <f t="shared" si="32"/>
        <v>PSP3美西以星捷达
（以星带托）</v>
      </c>
      <c r="B809" s="208" t="s">
        <v>185</v>
      </c>
      <c r="C809" s="673" t="s">
        <v>617</v>
      </c>
      <c r="D809" s="675" t="s">
        <v>592</v>
      </c>
      <c r="E809" s="661">
        <v>7.6</v>
      </c>
      <c r="F809" s="661">
        <v>1290</v>
      </c>
      <c r="G809" s="661">
        <v>1490</v>
      </c>
      <c r="H809" s="661" t="s">
        <v>384</v>
      </c>
      <c r="I809" s="661" t="s">
        <v>384</v>
      </c>
      <c r="J809" s="661" t="s">
        <v>384</v>
      </c>
      <c r="K809" s="651" t="s">
        <v>181</v>
      </c>
      <c r="L809" s="661" t="s">
        <v>618</v>
      </c>
      <c r="M809" s="661" t="s">
        <v>619</v>
      </c>
      <c r="N809" s="661" t="s">
        <v>620</v>
      </c>
      <c r="O809" s="677" t="s">
        <v>384</v>
      </c>
      <c r="P809" s="677" t="s">
        <v>384</v>
      </c>
      <c r="Q809" s="652" t="s">
        <v>384</v>
      </c>
      <c r="R809" s="651" t="s">
        <v>591</v>
      </c>
    </row>
    <row r="810" s="651" customFormat="1" customHeight="1" spans="1:18">
      <c r="A810" s="651" t="str">
        <f t="shared" si="32"/>
        <v>FTW1美西以星捷达
（以星带托）</v>
      </c>
      <c r="B810" s="208" t="s">
        <v>199</v>
      </c>
      <c r="C810" s="673" t="s">
        <v>617</v>
      </c>
      <c r="D810" s="675" t="s">
        <v>604</v>
      </c>
      <c r="E810" s="661">
        <v>10</v>
      </c>
      <c r="F810" s="661">
        <v>1730</v>
      </c>
      <c r="G810" s="661">
        <v>1930</v>
      </c>
      <c r="H810" s="661" t="s">
        <v>384</v>
      </c>
      <c r="I810" s="661" t="s">
        <v>384</v>
      </c>
      <c r="J810" s="661" t="s">
        <v>384</v>
      </c>
      <c r="K810" s="651" t="s">
        <v>181</v>
      </c>
      <c r="L810" s="661" t="s">
        <v>618</v>
      </c>
      <c r="M810" s="661" t="s">
        <v>619</v>
      </c>
      <c r="N810" s="661" t="s">
        <v>620</v>
      </c>
      <c r="O810" s="677" t="s">
        <v>384</v>
      </c>
      <c r="P810" s="677" t="s">
        <v>384</v>
      </c>
      <c r="Q810" s="652" t="s">
        <v>384</v>
      </c>
      <c r="R810" s="651" t="s">
        <v>603</v>
      </c>
    </row>
    <row r="811" s="651" customFormat="1" customHeight="1" spans="1:18">
      <c r="A811" s="651" t="str">
        <f t="shared" si="32"/>
        <v>IAH3美西以星捷达
（以星带托）</v>
      </c>
      <c r="B811" s="208" t="s">
        <v>204</v>
      </c>
      <c r="C811" s="673" t="s">
        <v>617</v>
      </c>
      <c r="D811" s="675" t="s">
        <v>604</v>
      </c>
      <c r="E811" s="661">
        <v>10</v>
      </c>
      <c r="F811" s="661">
        <v>1730</v>
      </c>
      <c r="G811" s="661">
        <v>1930</v>
      </c>
      <c r="H811" s="661" t="s">
        <v>384</v>
      </c>
      <c r="I811" s="661" t="s">
        <v>384</v>
      </c>
      <c r="J811" s="661" t="s">
        <v>384</v>
      </c>
      <c r="K811" s="651" t="s">
        <v>181</v>
      </c>
      <c r="L811" s="661" t="s">
        <v>618</v>
      </c>
      <c r="M811" s="661" t="s">
        <v>619</v>
      </c>
      <c r="N811" s="661" t="s">
        <v>620</v>
      </c>
      <c r="O811" s="677" t="s">
        <v>384</v>
      </c>
      <c r="P811" s="677" t="s">
        <v>384</v>
      </c>
      <c r="Q811" s="652" t="s">
        <v>384</v>
      </c>
      <c r="R811" s="651" t="s">
        <v>603</v>
      </c>
    </row>
    <row r="812" s="651" customFormat="1" customHeight="1" spans="1:18">
      <c r="A812" s="651" t="str">
        <f t="shared" si="32"/>
        <v>BJC1美西以星捷达
（以星带托）</v>
      </c>
      <c r="B812" s="208" t="s">
        <v>206</v>
      </c>
      <c r="C812" s="673" t="s">
        <v>617</v>
      </c>
      <c r="D812" s="675" t="s">
        <v>604</v>
      </c>
      <c r="E812" s="661">
        <v>10</v>
      </c>
      <c r="F812" s="661">
        <v>1730</v>
      </c>
      <c r="G812" s="661">
        <v>1930</v>
      </c>
      <c r="H812" s="661" t="s">
        <v>384</v>
      </c>
      <c r="I812" s="661" t="s">
        <v>384</v>
      </c>
      <c r="J812" s="661" t="s">
        <v>384</v>
      </c>
      <c r="K812" s="651" t="s">
        <v>181</v>
      </c>
      <c r="L812" s="661" t="s">
        <v>618</v>
      </c>
      <c r="M812" s="661" t="s">
        <v>619</v>
      </c>
      <c r="N812" s="661" t="s">
        <v>620</v>
      </c>
      <c r="O812" s="677" t="s">
        <v>384</v>
      </c>
      <c r="P812" s="677" t="s">
        <v>384</v>
      </c>
      <c r="Q812" s="652" t="s">
        <v>384</v>
      </c>
      <c r="R812" s="651" t="s">
        <v>603</v>
      </c>
    </row>
    <row r="813" s="651" customFormat="1" customHeight="1" spans="1:18">
      <c r="A813" s="651" t="str">
        <f t="shared" si="32"/>
        <v>MEM1美西以星捷达
（以星带托）</v>
      </c>
      <c r="B813" s="208" t="s">
        <v>207</v>
      </c>
      <c r="C813" s="673" t="s">
        <v>617</v>
      </c>
      <c r="D813" s="675" t="s">
        <v>208</v>
      </c>
      <c r="E813" s="661">
        <v>10.6</v>
      </c>
      <c r="F813" s="661">
        <v>1830</v>
      </c>
      <c r="G813" s="661">
        <v>2040</v>
      </c>
      <c r="H813" s="661" t="s">
        <v>384</v>
      </c>
      <c r="I813" s="661" t="s">
        <v>384</v>
      </c>
      <c r="J813" s="661" t="s">
        <v>384</v>
      </c>
      <c r="K813" s="651" t="s">
        <v>181</v>
      </c>
      <c r="L813" s="661" t="s">
        <v>618</v>
      </c>
      <c r="M813" s="661" t="s">
        <v>619</v>
      </c>
      <c r="N813" s="661" t="s">
        <v>620</v>
      </c>
      <c r="O813" s="677" t="s">
        <v>384</v>
      </c>
      <c r="P813" s="677" t="s">
        <v>384</v>
      </c>
      <c r="Q813" s="652" t="s">
        <v>384</v>
      </c>
      <c r="R813" s="651" t="s">
        <v>603</v>
      </c>
    </row>
    <row r="814" s="651" customFormat="1" customHeight="1" spans="1:18">
      <c r="A814" s="651" t="str">
        <f t="shared" ref="A813:A819" si="33">B814&amp;C814</f>
        <v>IND9美西以星捷达
（以星带托）</v>
      </c>
      <c r="B814" s="208" t="s">
        <v>210</v>
      </c>
      <c r="C814" s="673" t="s">
        <v>617</v>
      </c>
      <c r="D814" s="675" t="s">
        <v>208</v>
      </c>
      <c r="E814" s="661">
        <v>10.6</v>
      </c>
      <c r="F814" s="661">
        <v>1830</v>
      </c>
      <c r="G814" s="661">
        <v>2040</v>
      </c>
      <c r="H814" s="661" t="s">
        <v>384</v>
      </c>
      <c r="I814" s="661" t="s">
        <v>384</v>
      </c>
      <c r="J814" s="661" t="s">
        <v>384</v>
      </c>
      <c r="K814" s="651" t="s">
        <v>181</v>
      </c>
      <c r="L814" s="661" t="s">
        <v>618</v>
      </c>
      <c r="M814" s="661" t="s">
        <v>619</v>
      </c>
      <c r="N814" s="661" t="s">
        <v>620</v>
      </c>
      <c r="O814" s="677" t="s">
        <v>384</v>
      </c>
      <c r="P814" s="677" t="s">
        <v>384</v>
      </c>
      <c r="Q814" s="652" t="s">
        <v>384</v>
      </c>
      <c r="R814" s="651" t="s">
        <v>603</v>
      </c>
    </row>
    <row r="815" s="651" customFormat="1" customHeight="1" spans="1:18">
      <c r="A815" s="651" t="str">
        <f t="shared" si="33"/>
        <v>MDW2美西以星捷达
（以星带托）</v>
      </c>
      <c r="B815" s="208" t="s">
        <v>211</v>
      </c>
      <c r="C815" s="673" t="s">
        <v>617</v>
      </c>
      <c r="D815" s="675" t="s">
        <v>208</v>
      </c>
      <c r="E815" s="661">
        <v>10.6</v>
      </c>
      <c r="F815" s="661">
        <v>1830</v>
      </c>
      <c r="G815" s="661">
        <v>2040</v>
      </c>
      <c r="H815" s="661" t="s">
        <v>384</v>
      </c>
      <c r="I815" s="661" t="s">
        <v>384</v>
      </c>
      <c r="J815" s="661" t="s">
        <v>384</v>
      </c>
      <c r="K815" s="651" t="s">
        <v>181</v>
      </c>
      <c r="L815" s="661" t="s">
        <v>618</v>
      </c>
      <c r="M815" s="661" t="s">
        <v>619</v>
      </c>
      <c r="N815" s="661" t="s">
        <v>620</v>
      </c>
      <c r="O815" s="677" t="s">
        <v>384</v>
      </c>
      <c r="P815" s="677" t="s">
        <v>384</v>
      </c>
      <c r="Q815" s="652" t="s">
        <v>384</v>
      </c>
      <c r="R815" s="651" t="s">
        <v>603</v>
      </c>
    </row>
    <row r="816" s="651" customFormat="1" customHeight="1" spans="1:18">
      <c r="A816" s="651" t="str">
        <f t="shared" si="33"/>
        <v>FWA4美西以星捷达
（以星带托）</v>
      </c>
      <c r="B816" s="208" t="s">
        <v>212</v>
      </c>
      <c r="C816" s="673" t="s">
        <v>617</v>
      </c>
      <c r="D816" s="675" t="s">
        <v>208</v>
      </c>
      <c r="E816" s="661">
        <v>10.6</v>
      </c>
      <c r="F816" s="661">
        <v>1830</v>
      </c>
      <c r="G816" s="661">
        <v>2040</v>
      </c>
      <c r="H816" s="661" t="s">
        <v>384</v>
      </c>
      <c r="I816" s="661" t="s">
        <v>384</v>
      </c>
      <c r="J816" s="661" t="s">
        <v>384</v>
      </c>
      <c r="K816" s="651" t="s">
        <v>181</v>
      </c>
      <c r="L816" s="661" t="s">
        <v>618</v>
      </c>
      <c r="M816" s="661" t="s">
        <v>619</v>
      </c>
      <c r="N816" s="661" t="s">
        <v>620</v>
      </c>
      <c r="O816" s="677" t="s">
        <v>384</v>
      </c>
      <c r="P816" s="677" t="s">
        <v>384</v>
      </c>
      <c r="Q816" s="652" t="s">
        <v>384</v>
      </c>
      <c r="R816" s="651" t="s">
        <v>603</v>
      </c>
    </row>
    <row r="817" s="651" customFormat="1" customHeight="1" spans="1:18">
      <c r="A817" s="651" t="str">
        <f t="shared" si="33"/>
        <v>MQJ1美西以星捷达
（以星带托）</v>
      </c>
      <c r="B817" s="208" t="s">
        <v>213</v>
      </c>
      <c r="C817" s="673" t="s">
        <v>617</v>
      </c>
      <c r="D817" s="675" t="s">
        <v>208</v>
      </c>
      <c r="E817" s="661">
        <v>10.6</v>
      </c>
      <c r="F817" s="661">
        <v>1830</v>
      </c>
      <c r="G817" s="661">
        <v>2040</v>
      </c>
      <c r="H817" s="661" t="s">
        <v>384</v>
      </c>
      <c r="I817" s="661" t="s">
        <v>384</v>
      </c>
      <c r="J817" s="661" t="s">
        <v>384</v>
      </c>
      <c r="K817" s="651" t="s">
        <v>181</v>
      </c>
      <c r="L817" s="661" t="s">
        <v>618</v>
      </c>
      <c r="M817" s="661" t="s">
        <v>619</v>
      </c>
      <c r="N817" s="661" t="s">
        <v>620</v>
      </c>
      <c r="O817" s="677" t="s">
        <v>384</v>
      </c>
      <c r="P817" s="677" t="s">
        <v>384</v>
      </c>
      <c r="Q817" s="652" t="s">
        <v>384</v>
      </c>
      <c r="R817" s="651" t="s">
        <v>603</v>
      </c>
    </row>
    <row r="818" s="651" customFormat="1" customHeight="1" spans="1:18">
      <c r="A818" s="651" t="str">
        <f t="shared" si="33"/>
        <v>PSC2美西以星捷达
（以星带托）</v>
      </c>
      <c r="B818" s="208" t="s">
        <v>214</v>
      </c>
      <c r="C818" s="673" t="s">
        <v>617</v>
      </c>
      <c r="D818" s="675" t="s">
        <v>208</v>
      </c>
      <c r="E818" s="661">
        <v>10.6</v>
      </c>
      <c r="F818" s="661">
        <v>1830</v>
      </c>
      <c r="G818" s="661">
        <v>2040</v>
      </c>
      <c r="H818" s="661" t="s">
        <v>384</v>
      </c>
      <c r="I818" s="661" t="s">
        <v>384</v>
      </c>
      <c r="J818" s="661" t="s">
        <v>384</v>
      </c>
      <c r="K818" s="651" t="s">
        <v>181</v>
      </c>
      <c r="L818" s="661" t="s">
        <v>618</v>
      </c>
      <c r="M818" s="661" t="s">
        <v>619</v>
      </c>
      <c r="N818" s="661" t="s">
        <v>620</v>
      </c>
      <c r="O818" s="677" t="s">
        <v>384</v>
      </c>
      <c r="P818" s="677" t="s">
        <v>384</v>
      </c>
      <c r="Q818" s="652" t="s">
        <v>384</v>
      </c>
      <c r="R818" s="651" t="s">
        <v>603</v>
      </c>
    </row>
    <row r="819" s="651" customFormat="1" customHeight="1" spans="1:18">
      <c r="A819" s="651" t="str">
        <f t="shared" si="33"/>
        <v>ONT8盐田OA拆柜</v>
      </c>
      <c r="B819" s="208" t="s">
        <v>123</v>
      </c>
      <c r="C819" s="651" t="s">
        <v>622</v>
      </c>
      <c r="D819" s="676" t="s">
        <v>123</v>
      </c>
      <c r="E819" s="661">
        <v>6.6</v>
      </c>
      <c r="F819" s="661" t="s">
        <v>384</v>
      </c>
      <c r="G819" s="661">
        <v>1280</v>
      </c>
      <c r="H819" s="661">
        <v>6.7</v>
      </c>
      <c r="I819" s="661" t="s">
        <v>384</v>
      </c>
      <c r="J819" s="661">
        <v>1310</v>
      </c>
      <c r="K819" s="651" t="s">
        <v>623</v>
      </c>
      <c r="L819" s="661" t="s">
        <v>624</v>
      </c>
      <c r="M819" s="651" t="s">
        <v>384</v>
      </c>
      <c r="N819" s="661" t="s">
        <v>625</v>
      </c>
      <c r="O819" s="661" t="s">
        <v>626</v>
      </c>
      <c r="P819" s="661" t="s">
        <v>384</v>
      </c>
      <c r="Q819" s="651" t="s">
        <v>627</v>
      </c>
      <c r="R819" s="651" t="s">
        <v>628</v>
      </c>
    </row>
    <row r="820" s="651" customFormat="1" customHeight="1" spans="1:18">
      <c r="A820" s="651" t="str">
        <f t="shared" ref="A820:A851" si="34">B820&amp;C820</f>
        <v>LGB8盐田OA拆柜</v>
      </c>
      <c r="B820" s="208" t="s">
        <v>135</v>
      </c>
      <c r="C820" s="651" t="s">
        <v>622</v>
      </c>
      <c r="D820" s="676" t="s">
        <v>135</v>
      </c>
      <c r="E820" s="661">
        <v>6.6</v>
      </c>
      <c r="F820" s="661" t="s">
        <v>384</v>
      </c>
      <c r="G820" s="661">
        <v>1280</v>
      </c>
      <c r="H820" s="661">
        <v>6.7</v>
      </c>
      <c r="I820" s="661" t="s">
        <v>384</v>
      </c>
      <c r="J820" s="661">
        <v>1310</v>
      </c>
      <c r="K820" s="651" t="s">
        <v>623</v>
      </c>
      <c r="L820" s="661" t="s">
        <v>624</v>
      </c>
      <c r="M820" s="651" t="s">
        <v>384</v>
      </c>
      <c r="N820" s="661" t="s">
        <v>625</v>
      </c>
      <c r="O820" s="661" t="s">
        <v>626</v>
      </c>
      <c r="P820" s="661" t="s">
        <v>384</v>
      </c>
      <c r="Q820" s="651" t="s">
        <v>627</v>
      </c>
      <c r="R820" s="651" t="s">
        <v>628</v>
      </c>
    </row>
    <row r="821" s="651" customFormat="1" customHeight="1" spans="1:18">
      <c r="A821" s="651" t="str">
        <f t="shared" si="34"/>
        <v>LAX9盐田OA拆柜</v>
      </c>
      <c r="B821" s="208" t="s">
        <v>134</v>
      </c>
      <c r="C821" s="651" t="s">
        <v>622</v>
      </c>
      <c r="D821" s="676" t="s">
        <v>134</v>
      </c>
      <c r="E821" s="661">
        <v>6.6</v>
      </c>
      <c r="F821" s="661" t="s">
        <v>384</v>
      </c>
      <c r="G821" s="661">
        <v>1280</v>
      </c>
      <c r="H821" s="661">
        <v>6.7</v>
      </c>
      <c r="I821" s="661" t="s">
        <v>384</v>
      </c>
      <c r="J821" s="661">
        <v>1310</v>
      </c>
      <c r="K821" s="651" t="s">
        <v>623</v>
      </c>
      <c r="L821" s="661" t="s">
        <v>624</v>
      </c>
      <c r="M821" s="651" t="s">
        <v>384</v>
      </c>
      <c r="N821" s="661" t="s">
        <v>625</v>
      </c>
      <c r="O821" s="661" t="s">
        <v>626</v>
      </c>
      <c r="P821" s="661" t="s">
        <v>384</v>
      </c>
      <c r="Q821" s="651" t="s">
        <v>627</v>
      </c>
      <c r="R821" s="651" t="s">
        <v>603</v>
      </c>
    </row>
    <row r="822" s="651" customFormat="1" customHeight="1" spans="1:18">
      <c r="A822" s="651" t="str">
        <f t="shared" si="34"/>
        <v>SBD1盐田OA拆柜</v>
      </c>
      <c r="B822" s="208" t="s">
        <v>136</v>
      </c>
      <c r="C822" s="651" t="s">
        <v>622</v>
      </c>
      <c r="D822" s="676" t="s">
        <v>136</v>
      </c>
      <c r="E822" s="661">
        <v>6.6</v>
      </c>
      <c r="F822" s="661" t="s">
        <v>384</v>
      </c>
      <c r="G822" s="661">
        <v>1280</v>
      </c>
      <c r="H822" s="661">
        <v>6.7</v>
      </c>
      <c r="I822" s="661" t="s">
        <v>384</v>
      </c>
      <c r="J822" s="661">
        <v>1310</v>
      </c>
      <c r="K822" s="651" t="s">
        <v>623</v>
      </c>
      <c r="L822" s="661" t="s">
        <v>624</v>
      </c>
      <c r="M822" s="651" t="s">
        <v>384</v>
      </c>
      <c r="N822" s="661" t="s">
        <v>625</v>
      </c>
      <c r="O822" s="661" t="s">
        <v>626</v>
      </c>
      <c r="P822" s="661" t="s">
        <v>384</v>
      </c>
      <c r="Q822" s="651" t="s">
        <v>627</v>
      </c>
      <c r="R822" s="651" t="s">
        <v>603</v>
      </c>
    </row>
    <row r="823" s="651" customFormat="1" customHeight="1" spans="1:18">
      <c r="A823" s="651" t="str">
        <f t="shared" si="34"/>
        <v>IUSJ盐田OA拆柜</v>
      </c>
      <c r="B823" s="208" t="s">
        <v>197</v>
      </c>
      <c r="C823" s="651" t="s">
        <v>622</v>
      </c>
      <c r="D823" s="676" t="s">
        <v>197</v>
      </c>
      <c r="E823" s="661">
        <v>6.8</v>
      </c>
      <c r="F823" s="661" t="s">
        <v>384</v>
      </c>
      <c r="G823" s="661">
        <v>1310</v>
      </c>
      <c r="H823" s="661">
        <v>6.9</v>
      </c>
      <c r="I823" s="661" t="s">
        <v>384</v>
      </c>
      <c r="J823" s="661">
        <v>1350</v>
      </c>
      <c r="K823" s="651" t="s">
        <v>623</v>
      </c>
      <c r="L823" s="661" t="s">
        <v>624</v>
      </c>
      <c r="M823" s="651" t="s">
        <v>384</v>
      </c>
      <c r="N823" s="661" t="s">
        <v>625</v>
      </c>
      <c r="O823" s="661" t="s">
        <v>626</v>
      </c>
      <c r="P823" s="661" t="s">
        <v>384</v>
      </c>
      <c r="Q823" s="651" t="s">
        <v>627</v>
      </c>
      <c r="R823" s="651" t="s">
        <v>629</v>
      </c>
    </row>
    <row r="824" s="651" customFormat="1" customHeight="1" spans="1:18">
      <c r="A824" s="651" t="str">
        <f t="shared" si="34"/>
        <v>XLX7盐田OA拆柜</v>
      </c>
      <c r="B824" s="208" t="s">
        <v>630</v>
      </c>
      <c r="C824" s="651" t="s">
        <v>622</v>
      </c>
      <c r="D824" s="675" t="s">
        <v>630</v>
      </c>
      <c r="E824" s="661">
        <v>6.9</v>
      </c>
      <c r="F824" s="661" t="s">
        <v>384</v>
      </c>
      <c r="G824" s="661">
        <v>1330</v>
      </c>
      <c r="H824" s="661">
        <v>7.1</v>
      </c>
      <c r="I824" s="661" t="s">
        <v>384</v>
      </c>
      <c r="J824" s="661">
        <v>1370</v>
      </c>
      <c r="K824" s="651" t="s">
        <v>623</v>
      </c>
      <c r="L824" s="661" t="s">
        <v>624</v>
      </c>
      <c r="M824" s="651" t="s">
        <v>384</v>
      </c>
      <c r="N824" s="661" t="s">
        <v>625</v>
      </c>
      <c r="O824" s="661" t="s">
        <v>626</v>
      </c>
      <c r="P824" s="661" t="s">
        <v>384</v>
      </c>
      <c r="Q824" s="651" t="s">
        <v>627</v>
      </c>
      <c r="R824" s="651" t="s">
        <v>629</v>
      </c>
    </row>
    <row r="825" s="651" customFormat="1" customHeight="1" spans="1:18">
      <c r="A825" s="651" t="str">
        <f t="shared" si="34"/>
        <v>ONT2盐田OA拆柜</v>
      </c>
      <c r="B825" s="208" t="s">
        <v>631</v>
      </c>
      <c r="C825" s="651" t="s">
        <v>622</v>
      </c>
      <c r="D825" s="675" t="s">
        <v>631</v>
      </c>
      <c r="E825" s="661">
        <v>6.9</v>
      </c>
      <c r="F825" s="661" t="s">
        <v>384</v>
      </c>
      <c r="G825" s="661">
        <v>1330</v>
      </c>
      <c r="H825" s="661">
        <v>7.1</v>
      </c>
      <c r="I825" s="661" t="s">
        <v>384</v>
      </c>
      <c r="J825" s="661">
        <v>1370</v>
      </c>
      <c r="K825" s="651" t="s">
        <v>623</v>
      </c>
      <c r="L825" s="661" t="s">
        <v>624</v>
      </c>
      <c r="M825" s="651" t="s">
        <v>384</v>
      </c>
      <c r="N825" s="661" t="s">
        <v>625</v>
      </c>
      <c r="O825" s="661" t="s">
        <v>626</v>
      </c>
      <c r="P825" s="661" t="s">
        <v>384</v>
      </c>
      <c r="Q825" s="651" t="s">
        <v>627</v>
      </c>
      <c r="R825" s="651" t="s">
        <v>629</v>
      </c>
    </row>
    <row r="826" s="651" customFormat="1" customHeight="1" spans="1:18">
      <c r="A826" s="651" t="str">
        <f t="shared" si="34"/>
        <v>ONT6盐田OA拆柜</v>
      </c>
      <c r="B826" s="208" t="s">
        <v>632</v>
      </c>
      <c r="C826" s="651" t="s">
        <v>622</v>
      </c>
      <c r="D826" s="675" t="s">
        <v>632</v>
      </c>
      <c r="E826" s="661">
        <v>6.9</v>
      </c>
      <c r="F826" s="661" t="s">
        <v>384</v>
      </c>
      <c r="G826" s="661">
        <v>1330</v>
      </c>
      <c r="H826" s="661">
        <v>7.1</v>
      </c>
      <c r="I826" s="661" t="s">
        <v>384</v>
      </c>
      <c r="J826" s="661">
        <v>1370</v>
      </c>
      <c r="K826" s="651" t="s">
        <v>623</v>
      </c>
      <c r="L826" s="661" t="s">
        <v>624</v>
      </c>
      <c r="M826" s="651" t="s">
        <v>384</v>
      </c>
      <c r="N826" s="661" t="s">
        <v>625</v>
      </c>
      <c r="O826" s="661" t="s">
        <v>626</v>
      </c>
      <c r="P826" s="661" t="s">
        <v>384</v>
      </c>
      <c r="Q826" s="651" t="s">
        <v>627</v>
      </c>
      <c r="R826" s="651" t="s">
        <v>629</v>
      </c>
    </row>
    <row r="827" s="651" customFormat="1" customHeight="1" spans="1:18">
      <c r="A827" s="651" t="str">
        <f t="shared" si="34"/>
        <v>ONT9盐田OA拆柜</v>
      </c>
      <c r="B827" s="208" t="s">
        <v>633</v>
      </c>
      <c r="C827" s="651" t="s">
        <v>622</v>
      </c>
      <c r="D827" s="675" t="s">
        <v>633</v>
      </c>
      <c r="E827" s="661">
        <v>6.9</v>
      </c>
      <c r="F827" s="661" t="s">
        <v>384</v>
      </c>
      <c r="G827" s="661">
        <v>1330</v>
      </c>
      <c r="H827" s="661">
        <v>7.1</v>
      </c>
      <c r="I827" s="661" t="s">
        <v>384</v>
      </c>
      <c r="J827" s="661">
        <v>1370</v>
      </c>
      <c r="K827" s="651" t="s">
        <v>623</v>
      </c>
      <c r="L827" s="661" t="s">
        <v>624</v>
      </c>
      <c r="M827" s="651" t="s">
        <v>384</v>
      </c>
      <c r="N827" s="661" t="s">
        <v>625</v>
      </c>
      <c r="O827" s="661" t="s">
        <v>626</v>
      </c>
      <c r="P827" s="661" t="s">
        <v>384</v>
      </c>
      <c r="Q827" s="651" t="s">
        <v>627</v>
      </c>
      <c r="R827" s="651" t="s">
        <v>629</v>
      </c>
    </row>
    <row r="828" s="651" customFormat="1" customHeight="1" spans="1:18">
      <c r="A828" s="651" t="str">
        <f t="shared" si="34"/>
        <v>LGB6盐田OA拆柜</v>
      </c>
      <c r="B828" s="208" t="s">
        <v>196</v>
      </c>
      <c r="C828" s="651" t="s">
        <v>622</v>
      </c>
      <c r="D828" s="675" t="s">
        <v>196</v>
      </c>
      <c r="E828" s="661">
        <v>6.9</v>
      </c>
      <c r="F828" s="661" t="s">
        <v>384</v>
      </c>
      <c r="G828" s="661">
        <v>1330</v>
      </c>
      <c r="H828" s="661">
        <v>7.1</v>
      </c>
      <c r="I828" s="661" t="s">
        <v>384</v>
      </c>
      <c r="J828" s="661">
        <v>1370</v>
      </c>
      <c r="K828" s="651" t="s">
        <v>623</v>
      </c>
      <c r="L828" s="661" t="s">
        <v>624</v>
      </c>
      <c r="M828" s="651" t="s">
        <v>384</v>
      </c>
      <c r="N828" s="661" t="s">
        <v>625</v>
      </c>
      <c r="O828" s="661" t="s">
        <v>626</v>
      </c>
      <c r="P828" s="661" t="s">
        <v>384</v>
      </c>
      <c r="Q828" s="651" t="s">
        <v>627</v>
      </c>
      <c r="R828" s="651" t="s">
        <v>629</v>
      </c>
    </row>
    <row r="829" s="651" customFormat="1" customHeight="1" spans="1:18">
      <c r="A829" s="651" t="str">
        <f t="shared" si="34"/>
        <v>LGB9盐田OA拆柜</v>
      </c>
      <c r="B829" s="208" t="s">
        <v>634</v>
      </c>
      <c r="C829" s="651" t="s">
        <v>622</v>
      </c>
      <c r="D829" s="675" t="s">
        <v>634</v>
      </c>
      <c r="E829" s="661">
        <v>6.9</v>
      </c>
      <c r="F829" s="661" t="s">
        <v>384</v>
      </c>
      <c r="G829" s="661">
        <v>1330</v>
      </c>
      <c r="H829" s="661">
        <v>7.1</v>
      </c>
      <c r="I829" s="661" t="s">
        <v>384</v>
      </c>
      <c r="J829" s="661">
        <v>1370</v>
      </c>
      <c r="K829" s="651" t="s">
        <v>623</v>
      </c>
      <c r="L829" s="661" t="s">
        <v>624</v>
      </c>
      <c r="M829" s="651" t="s">
        <v>384</v>
      </c>
      <c r="N829" s="661" t="s">
        <v>625</v>
      </c>
      <c r="O829" s="661" t="s">
        <v>626</v>
      </c>
      <c r="P829" s="661" t="s">
        <v>384</v>
      </c>
      <c r="Q829" s="651" t="s">
        <v>627</v>
      </c>
      <c r="R829" s="651" t="s">
        <v>629</v>
      </c>
    </row>
    <row r="830" s="651" customFormat="1" customHeight="1" spans="1:18">
      <c r="A830" s="651" t="str">
        <f t="shared" si="34"/>
        <v>SBD2盐田OA拆柜</v>
      </c>
      <c r="B830" s="208" t="s">
        <v>195</v>
      </c>
      <c r="C830" s="651" t="s">
        <v>622</v>
      </c>
      <c r="D830" s="675" t="s">
        <v>195</v>
      </c>
      <c r="E830" s="661">
        <v>6.9</v>
      </c>
      <c r="F830" s="661" t="s">
        <v>384</v>
      </c>
      <c r="G830" s="661">
        <v>1330</v>
      </c>
      <c r="H830" s="661">
        <v>7.1</v>
      </c>
      <c r="I830" s="661" t="s">
        <v>384</v>
      </c>
      <c r="J830" s="661">
        <v>1370</v>
      </c>
      <c r="K830" s="651" t="s">
        <v>623</v>
      </c>
      <c r="L830" s="661" t="s">
        <v>624</v>
      </c>
      <c r="M830" s="651" t="s">
        <v>384</v>
      </c>
      <c r="N830" s="661" t="s">
        <v>625</v>
      </c>
      <c r="O830" s="661" t="s">
        <v>626</v>
      </c>
      <c r="P830" s="661" t="s">
        <v>384</v>
      </c>
      <c r="Q830" s="651" t="s">
        <v>627</v>
      </c>
      <c r="R830" s="651" t="s">
        <v>629</v>
      </c>
    </row>
    <row r="831" s="651" customFormat="1" customHeight="1" spans="1:18">
      <c r="A831" s="651" t="str">
        <f t="shared" si="34"/>
        <v>SNA4盐田OA拆柜</v>
      </c>
      <c r="B831" s="208" t="s">
        <v>193</v>
      </c>
      <c r="C831" s="651" t="s">
        <v>622</v>
      </c>
      <c r="D831" s="675" t="s">
        <v>193</v>
      </c>
      <c r="E831" s="661">
        <v>6.9</v>
      </c>
      <c r="F831" s="661" t="s">
        <v>384</v>
      </c>
      <c r="G831" s="661">
        <v>1330</v>
      </c>
      <c r="H831" s="661">
        <v>7.1</v>
      </c>
      <c r="I831" s="661" t="s">
        <v>384</v>
      </c>
      <c r="J831" s="661">
        <v>1370</v>
      </c>
      <c r="K831" s="651" t="s">
        <v>623</v>
      </c>
      <c r="L831" s="661" t="s">
        <v>624</v>
      </c>
      <c r="M831" s="651" t="s">
        <v>384</v>
      </c>
      <c r="N831" s="661" t="s">
        <v>625</v>
      </c>
      <c r="O831" s="661" t="s">
        <v>626</v>
      </c>
      <c r="P831" s="661" t="s">
        <v>384</v>
      </c>
      <c r="Q831" s="651" t="s">
        <v>627</v>
      </c>
      <c r="R831" s="651" t="s">
        <v>629</v>
      </c>
    </row>
    <row r="832" s="651" customFormat="1" customHeight="1" spans="1:18">
      <c r="A832" s="651" t="str">
        <f t="shared" si="34"/>
        <v>IUSQ盐田OA拆柜</v>
      </c>
      <c r="B832" s="208" t="s">
        <v>635</v>
      </c>
      <c r="C832" s="651" t="s">
        <v>622</v>
      </c>
      <c r="D832" s="675" t="s">
        <v>635</v>
      </c>
      <c r="E832" s="661" t="s">
        <v>461</v>
      </c>
      <c r="F832" s="661" t="s">
        <v>384</v>
      </c>
      <c r="G832" s="661" t="s">
        <v>461</v>
      </c>
      <c r="H832" s="661" t="s">
        <v>461</v>
      </c>
      <c r="I832" s="661" t="s">
        <v>384</v>
      </c>
      <c r="J832" s="661" t="s">
        <v>461</v>
      </c>
      <c r="K832" s="651" t="s">
        <v>623</v>
      </c>
      <c r="L832" s="661" t="s">
        <v>624</v>
      </c>
      <c r="M832" s="651" t="s">
        <v>384</v>
      </c>
      <c r="N832" s="661" t="s">
        <v>625</v>
      </c>
      <c r="O832" s="661" t="s">
        <v>626</v>
      </c>
      <c r="P832" s="661" t="s">
        <v>384</v>
      </c>
      <c r="Q832" s="651" t="s">
        <v>627</v>
      </c>
      <c r="R832" s="651" t="s">
        <v>629</v>
      </c>
    </row>
    <row r="833" s="651" customFormat="1" customHeight="1" spans="1:18">
      <c r="A833" s="651" t="str">
        <f t="shared" si="34"/>
        <v>IUSP盐田OA拆柜</v>
      </c>
      <c r="B833" s="208" t="s">
        <v>198</v>
      </c>
      <c r="C833" s="651" t="s">
        <v>622</v>
      </c>
      <c r="D833" s="675" t="s">
        <v>198</v>
      </c>
      <c r="E833" s="661">
        <v>6.9</v>
      </c>
      <c r="F833" s="661" t="s">
        <v>384</v>
      </c>
      <c r="G833" s="661">
        <v>1330</v>
      </c>
      <c r="H833" s="661">
        <v>7.1</v>
      </c>
      <c r="I833" s="661" t="s">
        <v>384</v>
      </c>
      <c r="J833" s="661">
        <v>1370</v>
      </c>
      <c r="K833" s="651" t="s">
        <v>623</v>
      </c>
      <c r="L833" s="661" t="s">
        <v>624</v>
      </c>
      <c r="M833" s="651" t="s">
        <v>384</v>
      </c>
      <c r="N833" s="661" t="s">
        <v>625</v>
      </c>
      <c r="O833" s="661" t="s">
        <v>626</v>
      </c>
      <c r="P833" s="661" t="s">
        <v>384</v>
      </c>
      <c r="Q833" s="651" t="s">
        <v>627</v>
      </c>
      <c r="R833" s="651" t="s">
        <v>629</v>
      </c>
    </row>
    <row r="834" s="651" customFormat="1" customHeight="1" spans="1:18">
      <c r="A834" s="651" t="str">
        <f t="shared" si="34"/>
        <v>POC1盐田OA拆柜</v>
      </c>
      <c r="B834" s="208" t="s">
        <v>137</v>
      </c>
      <c r="C834" s="651" t="s">
        <v>622</v>
      </c>
      <c r="D834" s="675" t="s">
        <v>137</v>
      </c>
      <c r="E834" s="661">
        <v>6.7</v>
      </c>
      <c r="F834" s="661" t="s">
        <v>384</v>
      </c>
      <c r="G834" s="661">
        <v>1290</v>
      </c>
      <c r="H834" s="661">
        <v>6.8</v>
      </c>
      <c r="I834" s="661" t="s">
        <v>384</v>
      </c>
      <c r="J834" s="661">
        <v>1330</v>
      </c>
      <c r="K834" s="651" t="s">
        <v>623</v>
      </c>
      <c r="L834" s="661" t="s">
        <v>624</v>
      </c>
      <c r="M834" s="651" t="s">
        <v>384</v>
      </c>
      <c r="N834" s="661" t="s">
        <v>625</v>
      </c>
      <c r="O834" s="661" t="s">
        <v>626</v>
      </c>
      <c r="P834" s="661" t="s">
        <v>384</v>
      </c>
      <c r="Q834" s="651" t="s">
        <v>627</v>
      </c>
      <c r="R834" s="651" t="s">
        <v>629</v>
      </c>
    </row>
    <row r="835" s="651" customFormat="1" customHeight="1" spans="1:18">
      <c r="A835" s="651" t="str">
        <f t="shared" si="34"/>
        <v>POC2盐田OA拆柜</v>
      </c>
      <c r="B835" s="208" t="s">
        <v>139</v>
      </c>
      <c r="C835" s="651" t="s">
        <v>622</v>
      </c>
      <c r="D835" s="675" t="s">
        <v>139</v>
      </c>
      <c r="E835" s="661">
        <v>6.7</v>
      </c>
      <c r="F835" s="661" t="s">
        <v>384</v>
      </c>
      <c r="G835" s="661">
        <v>1290</v>
      </c>
      <c r="H835" s="661">
        <v>6.8</v>
      </c>
      <c r="I835" s="661" t="s">
        <v>384</v>
      </c>
      <c r="J835" s="661">
        <v>1330</v>
      </c>
      <c r="K835" s="651" t="s">
        <v>623</v>
      </c>
      <c r="L835" s="661" t="s">
        <v>624</v>
      </c>
      <c r="M835" s="651" t="s">
        <v>384</v>
      </c>
      <c r="N835" s="661" t="s">
        <v>625</v>
      </c>
      <c r="O835" s="661" t="s">
        <v>626</v>
      </c>
      <c r="P835" s="661" t="s">
        <v>384</v>
      </c>
      <c r="Q835" s="651" t="s">
        <v>627</v>
      </c>
      <c r="R835" s="651" t="s">
        <v>629</v>
      </c>
    </row>
    <row r="836" s="651" customFormat="1" customHeight="1" spans="1:18">
      <c r="A836" s="651" t="str">
        <f t="shared" si="34"/>
        <v>POC3盐田OA拆柜</v>
      </c>
      <c r="B836" s="208" t="s">
        <v>140</v>
      </c>
      <c r="C836" s="651" t="s">
        <v>622</v>
      </c>
      <c r="D836" s="675" t="s">
        <v>140</v>
      </c>
      <c r="E836" s="661">
        <v>6.7</v>
      </c>
      <c r="F836" s="661" t="s">
        <v>384</v>
      </c>
      <c r="G836" s="661">
        <v>1290</v>
      </c>
      <c r="H836" s="661">
        <v>6.8</v>
      </c>
      <c r="I836" s="661" t="s">
        <v>384</v>
      </c>
      <c r="J836" s="661">
        <v>1330</v>
      </c>
      <c r="K836" s="651" t="s">
        <v>623</v>
      </c>
      <c r="L836" s="661" t="s">
        <v>624</v>
      </c>
      <c r="M836" s="651" t="s">
        <v>384</v>
      </c>
      <c r="N836" s="661" t="s">
        <v>625</v>
      </c>
      <c r="O836" s="661" t="s">
        <v>626</v>
      </c>
      <c r="P836" s="661" t="s">
        <v>384</v>
      </c>
      <c r="Q836" s="651" t="s">
        <v>627</v>
      </c>
      <c r="R836" s="651" t="s">
        <v>629</v>
      </c>
    </row>
    <row r="837" s="651" customFormat="1" customHeight="1" spans="1:18">
      <c r="A837" s="651" t="str">
        <f t="shared" si="34"/>
        <v>PHX6盐田OA拆柜</v>
      </c>
      <c r="B837" s="208" t="s">
        <v>636</v>
      </c>
      <c r="C837" s="651" t="s">
        <v>622</v>
      </c>
      <c r="D837" s="675" t="s">
        <v>636</v>
      </c>
      <c r="E837" s="661">
        <v>6.9</v>
      </c>
      <c r="F837" s="661" t="s">
        <v>384</v>
      </c>
      <c r="G837" s="661">
        <v>1330</v>
      </c>
      <c r="H837" s="661">
        <v>7.1</v>
      </c>
      <c r="I837" s="661" t="s">
        <v>384</v>
      </c>
      <c r="J837" s="661">
        <v>1370</v>
      </c>
      <c r="K837" s="651" t="s">
        <v>623</v>
      </c>
      <c r="L837" s="661" t="s">
        <v>624</v>
      </c>
      <c r="M837" s="651" t="s">
        <v>384</v>
      </c>
      <c r="N837" s="661" t="s">
        <v>625</v>
      </c>
      <c r="O837" s="661" t="s">
        <v>626</v>
      </c>
      <c r="P837" s="661" t="s">
        <v>384</v>
      </c>
      <c r="Q837" s="651" t="s">
        <v>627</v>
      </c>
      <c r="R837" s="651" t="s">
        <v>629</v>
      </c>
    </row>
    <row r="838" s="651" customFormat="1" customHeight="1" spans="1:18">
      <c r="A838" s="651" t="str">
        <f t="shared" si="34"/>
        <v>LAX1盐田OA拆柜</v>
      </c>
      <c r="B838" s="208" t="s">
        <v>637</v>
      </c>
      <c r="C838" s="651" t="s">
        <v>622</v>
      </c>
      <c r="D838" s="675" t="s">
        <v>637</v>
      </c>
      <c r="E838" s="661">
        <v>7</v>
      </c>
      <c r="F838" s="661" t="s">
        <v>384</v>
      </c>
      <c r="G838" s="661">
        <v>1340</v>
      </c>
      <c r="H838" s="661">
        <v>7.2</v>
      </c>
      <c r="I838" s="661" t="s">
        <v>384</v>
      </c>
      <c r="J838" s="661">
        <v>1380</v>
      </c>
      <c r="K838" s="651" t="s">
        <v>623</v>
      </c>
      <c r="L838" s="661" t="s">
        <v>624</v>
      </c>
      <c r="M838" s="651" t="s">
        <v>384</v>
      </c>
      <c r="N838" s="661" t="s">
        <v>625</v>
      </c>
      <c r="O838" s="661" t="s">
        <v>626</v>
      </c>
      <c r="P838" s="661" t="s">
        <v>384</v>
      </c>
      <c r="Q838" s="651" t="s">
        <v>627</v>
      </c>
      <c r="R838" s="651" t="s">
        <v>629</v>
      </c>
    </row>
    <row r="839" s="651" customFormat="1" customHeight="1" spans="1:18">
      <c r="A839" s="651" t="str">
        <f t="shared" si="34"/>
        <v>LAX2盐田OA拆柜</v>
      </c>
      <c r="B839" s="208" t="s">
        <v>638</v>
      </c>
      <c r="C839" s="651" t="s">
        <v>622</v>
      </c>
      <c r="D839" s="675" t="s">
        <v>638</v>
      </c>
      <c r="E839" s="661">
        <v>7</v>
      </c>
      <c r="F839" s="661" t="s">
        <v>384</v>
      </c>
      <c r="G839" s="661">
        <v>1340</v>
      </c>
      <c r="H839" s="661">
        <v>7.2</v>
      </c>
      <c r="I839" s="661" t="s">
        <v>384</v>
      </c>
      <c r="J839" s="661">
        <v>1380</v>
      </c>
      <c r="K839" s="651" t="s">
        <v>623</v>
      </c>
      <c r="L839" s="661" t="s">
        <v>624</v>
      </c>
      <c r="M839" s="651" t="s">
        <v>384</v>
      </c>
      <c r="N839" s="661" t="s">
        <v>625</v>
      </c>
      <c r="O839" s="661" t="s">
        <v>626</v>
      </c>
      <c r="P839" s="661" t="s">
        <v>384</v>
      </c>
      <c r="Q839" s="651" t="s">
        <v>627</v>
      </c>
      <c r="R839" s="651" t="s">
        <v>629</v>
      </c>
    </row>
    <row r="840" s="651" customFormat="1" customHeight="1" spans="1:18">
      <c r="A840" s="651" t="str">
        <f t="shared" si="34"/>
        <v>PSP3盐田OA拆柜</v>
      </c>
      <c r="B840" s="208" t="s">
        <v>185</v>
      </c>
      <c r="C840" s="651" t="s">
        <v>622</v>
      </c>
      <c r="D840" s="675" t="s">
        <v>185</v>
      </c>
      <c r="E840" s="661">
        <v>7.1</v>
      </c>
      <c r="F840" s="661" t="s">
        <v>384</v>
      </c>
      <c r="G840" s="661">
        <v>1360</v>
      </c>
      <c r="H840" s="661">
        <v>7.3</v>
      </c>
      <c r="I840" s="661" t="s">
        <v>384</v>
      </c>
      <c r="J840" s="661">
        <v>1400</v>
      </c>
      <c r="K840" s="651" t="s">
        <v>623</v>
      </c>
      <c r="L840" s="661" t="s">
        <v>624</v>
      </c>
      <c r="M840" s="651" t="s">
        <v>384</v>
      </c>
      <c r="N840" s="661" t="s">
        <v>625</v>
      </c>
      <c r="O840" s="661" t="s">
        <v>626</v>
      </c>
      <c r="P840" s="661" t="s">
        <v>384</v>
      </c>
      <c r="Q840" s="651" t="s">
        <v>627</v>
      </c>
      <c r="R840" s="651" t="s">
        <v>629</v>
      </c>
    </row>
    <row r="841" s="651" customFormat="1" customHeight="1" spans="1:18">
      <c r="A841" s="651" t="str">
        <f t="shared" si="34"/>
        <v>IUSW盐田OA拆柜</v>
      </c>
      <c r="B841" s="208" t="s">
        <v>147</v>
      </c>
      <c r="C841" s="651" t="s">
        <v>622</v>
      </c>
      <c r="D841" s="676" t="s">
        <v>147</v>
      </c>
      <c r="E841" s="661">
        <v>7</v>
      </c>
      <c r="F841" s="661" t="s">
        <v>384</v>
      </c>
      <c r="G841" s="661">
        <v>1340</v>
      </c>
      <c r="H841" s="661">
        <v>7.2</v>
      </c>
      <c r="I841" s="661" t="s">
        <v>384</v>
      </c>
      <c r="J841" s="661">
        <v>1380</v>
      </c>
      <c r="K841" s="651" t="s">
        <v>623</v>
      </c>
      <c r="L841" s="661" t="s">
        <v>624</v>
      </c>
      <c r="M841" s="651" t="s">
        <v>384</v>
      </c>
      <c r="N841" s="661" t="s">
        <v>625</v>
      </c>
      <c r="O841" s="661" t="s">
        <v>626</v>
      </c>
      <c r="P841" s="661" t="s">
        <v>384</v>
      </c>
      <c r="Q841" s="651" t="s">
        <v>627</v>
      </c>
      <c r="R841" s="651" t="s">
        <v>629</v>
      </c>
    </row>
    <row r="842" s="651" customFormat="1" customHeight="1" spans="1:18">
      <c r="A842" s="651" t="str">
        <f t="shared" si="34"/>
        <v>IUTI盐田OA拆柜</v>
      </c>
      <c r="B842" s="208" t="s">
        <v>639</v>
      </c>
      <c r="C842" s="651" t="s">
        <v>622</v>
      </c>
      <c r="D842" s="676" t="s">
        <v>639</v>
      </c>
      <c r="E842" s="661" t="s">
        <v>461</v>
      </c>
      <c r="F842" s="661" t="s">
        <v>384</v>
      </c>
      <c r="G842" s="661" t="s">
        <v>461</v>
      </c>
      <c r="H842" s="661" t="s">
        <v>461</v>
      </c>
      <c r="I842" s="661" t="s">
        <v>384</v>
      </c>
      <c r="J842" s="661" t="s">
        <v>461</v>
      </c>
      <c r="K842" s="651" t="s">
        <v>623</v>
      </c>
      <c r="L842" s="661" t="s">
        <v>624</v>
      </c>
      <c r="M842" s="651" t="s">
        <v>384</v>
      </c>
      <c r="N842" s="661" t="s">
        <v>625</v>
      </c>
      <c r="O842" s="661" t="s">
        <v>626</v>
      </c>
      <c r="P842" s="661" t="s">
        <v>384</v>
      </c>
      <c r="Q842" s="651" t="s">
        <v>627</v>
      </c>
      <c r="R842" s="651" t="s">
        <v>629</v>
      </c>
    </row>
    <row r="843" s="651" customFormat="1" customHeight="1" spans="1:18">
      <c r="A843" s="651" t="str">
        <f t="shared" si="34"/>
        <v>TCY1盐田OA拆柜</v>
      </c>
      <c r="B843" s="208" t="s">
        <v>186</v>
      </c>
      <c r="C843" s="651" t="s">
        <v>622</v>
      </c>
      <c r="D843" s="676" t="s">
        <v>186</v>
      </c>
      <c r="E843" s="661">
        <v>7.5</v>
      </c>
      <c r="F843" s="661" t="s">
        <v>384</v>
      </c>
      <c r="G843" s="661">
        <v>1430</v>
      </c>
      <c r="H843" s="661">
        <v>7.7</v>
      </c>
      <c r="I843" s="661" t="s">
        <v>384</v>
      </c>
      <c r="J843" s="661">
        <v>1470</v>
      </c>
      <c r="K843" s="651" t="s">
        <v>623</v>
      </c>
      <c r="L843" s="661" t="s">
        <v>624</v>
      </c>
      <c r="M843" s="651" t="s">
        <v>384</v>
      </c>
      <c r="N843" s="661" t="s">
        <v>625</v>
      </c>
      <c r="O843" s="661" t="s">
        <v>626</v>
      </c>
      <c r="P843" s="661" t="s">
        <v>384</v>
      </c>
      <c r="Q843" s="651" t="s">
        <v>627</v>
      </c>
      <c r="R843" s="651" t="s">
        <v>629</v>
      </c>
    </row>
    <row r="844" s="651" customFormat="1" customHeight="1" spans="1:18">
      <c r="A844" s="651" t="str">
        <f t="shared" si="34"/>
        <v>TCY2盐田OA拆柜</v>
      </c>
      <c r="B844" s="208" t="s">
        <v>187</v>
      </c>
      <c r="C844" s="651" t="s">
        <v>622</v>
      </c>
      <c r="D844" s="676" t="s">
        <v>187</v>
      </c>
      <c r="E844" s="661">
        <v>7.5</v>
      </c>
      <c r="F844" s="661" t="s">
        <v>384</v>
      </c>
      <c r="G844" s="661">
        <v>1430</v>
      </c>
      <c r="H844" s="661">
        <v>7.7</v>
      </c>
      <c r="I844" s="661" t="s">
        <v>384</v>
      </c>
      <c r="J844" s="661">
        <v>1470</v>
      </c>
      <c r="K844" s="651" t="s">
        <v>623</v>
      </c>
      <c r="L844" s="661" t="s">
        <v>624</v>
      </c>
      <c r="M844" s="651" t="s">
        <v>384</v>
      </c>
      <c r="N844" s="661" t="s">
        <v>625</v>
      </c>
      <c r="O844" s="661" t="s">
        <v>626</v>
      </c>
      <c r="P844" s="661" t="s">
        <v>384</v>
      </c>
      <c r="Q844" s="651" t="s">
        <v>627</v>
      </c>
      <c r="R844" s="651" t="s">
        <v>629</v>
      </c>
    </row>
    <row r="845" s="651" customFormat="1" customHeight="1" spans="1:18">
      <c r="A845" s="651" t="str">
        <f t="shared" si="34"/>
        <v>QXY8盐田OA拆柜</v>
      </c>
      <c r="B845" s="208" t="s">
        <v>184</v>
      </c>
      <c r="C845" s="651" t="s">
        <v>622</v>
      </c>
      <c r="D845" s="676" t="s">
        <v>184</v>
      </c>
      <c r="E845" s="661">
        <v>7.5</v>
      </c>
      <c r="F845" s="661" t="s">
        <v>384</v>
      </c>
      <c r="G845" s="661">
        <v>1430</v>
      </c>
      <c r="H845" s="661">
        <v>7.7</v>
      </c>
      <c r="I845" s="661" t="s">
        <v>384</v>
      </c>
      <c r="J845" s="661">
        <v>1470</v>
      </c>
      <c r="K845" s="651" t="s">
        <v>623</v>
      </c>
      <c r="L845" s="661" t="s">
        <v>624</v>
      </c>
      <c r="M845" s="651" t="s">
        <v>384</v>
      </c>
      <c r="N845" s="661" t="s">
        <v>625</v>
      </c>
      <c r="O845" s="661" t="s">
        <v>626</v>
      </c>
      <c r="P845" s="661" t="s">
        <v>384</v>
      </c>
      <c r="Q845" s="651" t="s">
        <v>627</v>
      </c>
      <c r="R845" s="651" t="s">
        <v>629</v>
      </c>
    </row>
    <row r="846" s="651" customFormat="1" customHeight="1" spans="1:18">
      <c r="A846" s="651" t="str">
        <f t="shared" si="34"/>
        <v>IUTE盐田OA拆柜</v>
      </c>
      <c r="B846" s="208" t="s">
        <v>190</v>
      </c>
      <c r="C846" s="651" t="s">
        <v>622</v>
      </c>
      <c r="D846" s="676" t="s">
        <v>190</v>
      </c>
      <c r="E846" s="661">
        <v>7.6</v>
      </c>
      <c r="F846" s="661" t="s">
        <v>384</v>
      </c>
      <c r="G846" s="661">
        <v>1450</v>
      </c>
      <c r="H846" s="661">
        <v>7.8</v>
      </c>
      <c r="I846" s="661" t="s">
        <v>384</v>
      </c>
      <c r="J846" s="661">
        <v>1490</v>
      </c>
      <c r="K846" s="651" t="s">
        <v>623</v>
      </c>
      <c r="L846" s="661" t="s">
        <v>624</v>
      </c>
      <c r="M846" s="651" t="s">
        <v>384</v>
      </c>
      <c r="N846" s="661" t="s">
        <v>625</v>
      </c>
      <c r="O846" s="661" t="s">
        <v>626</v>
      </c>
      <c r="P846" s="661" t="s">
        <v>384</v>
      </c>
      <c r="Q846" s="651" t="s">
        <v>627</v>
      </c>
      <c r="R846" s="651" t="s">
        <v>629</v>
      </c>
    </row>
    <row r="847" s="651" customFormat="1" customHeight="1" spans="1:18">
      <c r="A847" s="651" t="str">
        <f t="shared" si="34"/>
        <v>LAS1盐田OA拆柜</v>
      </c>
      <c r="B847" s="208" t="s">
        <v>141</v>
      </c>
      <c r="C847" s="651" t="s">
        <v>622</v>
      </c>
      <c r="D847" s="676" t="s">
        <v>141</v>
      </c>
      <c r="E847" s="661">
        <v>7.2</v>
      </c>
      <c r="F847" s="661" t="s">
        <v>384</v>
      </c>
      <c r="G847" s="661">
        <v>1380</v>
      </c>
      <c r="H847" s="661">
        <v>7.4</v>
      </c>
      <c r="I847" s="661" t="s">
        <v>384</v>
      </c>
      <c r="J847" s="661">
        <v>1420</v>
      </c>
      <c r="K847" s="651" t="s">
        <v>623</v>
      </c>
      <c r="L847" s="661" t="s">
        <v>624</v>
      </c>
      <c r="M847" s="651" t="s">
        <v>384</v>
      </c>
      <c r="N847" s="661" t="s">
        <v>625</v>
      </c>
      <c r="O847" s="661" t="s">
        <v>626</v>
      </c>
      <c r="P847" s="661" t="s">
        <v>384</v>
      </c>
      <c r="Q847" s="651" t="s">
        <v>627</v>
      </c>
      <c r="R847" s="651" t="s">
        <v>629</v>
      </c>
    </row>
    <row r="848" s="651" customFormat="1" customHeight="1" spans="1:18">
      <c r="A848" s="651" t="str">
        <f t="shared" si="34"/>
        <v>VGT2盐田OA拆柜</v>
      </c>
      <c r="B848" s="208" t="s">
        <v>143</v>
      </c>
      <c r="C848" s="651" t="s">
        <v>622</v>
      </c>
      <c r="D848" s="676" t="s">
        <v>143</v>
      </c>
      <c r="E848" s="661">
        <v>7.2</v>
      </c>
      <c r="F848" s="661" t="s">
        <v>384</v>
      </c>
      <c r="G848" s="661">
        <v>1380</v>
      </c>
      <c r="H848" s="661">
        <v>7.4</v>
      </c>
      <c r="I848" s="661" t="s">
        <v>384</v>
      </c>
      <c r="J848" s="661">
        <v>1420</v>
      </c>
      <c r="K848" s="651" t="s">
        <v>623</v>
      </c>
      <c r="L848" s="661" t="s">
        <v>624</v>
      </c>
      <c r="M848" s="651" t="s">
        <v>384</v>
      </c>
      <c r="N848" s="661" t="s">
        <v>625</v>
      </c>
      <c r="O848" s="661" t="s">
        <v>626</v>
      </c>
      <c r="P848" s="661" t="s">
        <v>384</v>
      </c>
      <c r="Q848" s="651" t="s">
        <v>627</v>
      </c>
      <c r="R848" s="651" t="s">
        <v>629</v>
      </c>
    </row>
    <row r="849" s="651" customFormat="1" customHeight="1" spans="1:18">
      <c r="A849" s="651" t="str">
        <f t="shared" si="34"/>
        <v>LAS6盐田OA拆柜</v>
      </c>
      <c r="B849" s="208" t="s">
        <v>640</v>
      </c>
      <c r="C849" s="651" t="s">
        <v>622</v>
      </c>
      <c r="D849" s="676" t="s">
        <v>640</v>
      </c>
      <c r="E849" s="661">
        <v>7.3</v>
      </c>
      <c r="F849" s="661" t="s">
        <v>384</v>
      </c>
      <c r="G849" s="661">
        <v>1400</v>
      </c>
      <c r="H849" s="661">
        <v>7.5</v>
      </c>
      <c r="I849" s="661" t="s">
        <v>384</v>
      </c>
      <c r="J849" s="661">
        <v>1440</v>
      </c>
      <c r="K849" s="651" t="s">
        <v>623</v>
      </c>
      <c r="L849" s="661" t="s">
        <v>624</v>
      </c>
      <c r="M849" s="651" t="s">
        <v>384</v>
      </c>
      <c r="N849" s="661" t="s">
        <v>625</v>
      </c>
      <c r="O849" s="661" t="s">
        <v>626</v>
      </c>
      <c r="P849" s="661" t="s">
        <v>384</v>
      </c>
      <c r="Q849" s="651" t="s">
        <v>627</v>
      </c>
      <c r="R849" s="651" t="s">
        <v>629</v>
      </c>
    </row>
    <row r="850" s="651" customFormat="1" customHeight="1" spans="1:18">
      <c r="A850" s="651" t="str">
        <f t="shared" si="34"/>
        <v>MIT2盐田OA拆柜</v>
      </c>
      <c r="B850" s="208" t="s">
        <v>154</v>
      </c>
      <c r="C850" s="651" t="s">
        <v>622</v>
      </c>
      <c r="D850" s="676" t="s">
        <v>154</v>
      </c>
      <c r="E850" s="661">
        <v>7.3</v>
      </c>
      <c r="F850" s="661" t="s">
        <v>384</v>
      </c>
      <c r="G850" s="661">
        <v>1400</v>
      </c>
      <c r="H850" s="661">
        <v>7.5</v>
      </c>
      <c r="I850" s="661" t="s">
        <v>384</v>
      </c>
      <c r="J850" s="661">
        <v>1440</v>
      </c>
      <c r="K850" s="651" t="s">
        <v>623</v>
      </c>
      <c r="L850" s="661" t="s">
        <v>624</v>
      </c>
      <c r="M850" s="651" t="s">
        <v>384</v>
      </c>
      <c r="N850" s="661" t="s">
        <v>625</v>
      </c>
      <c r="O850" s="661" t="s">
        <v>626</v>
      </c>
      <c r="P850" s="661" t="s">
        <v>384</v>
      </c>
      <c r="Q850" s="651" t="s">
        <v>627</v>
      </c>
      <c r="R850" s="651" t="s">
        <v>629</v>
      </c>
    </row>
    <row r="851" s="651" customFormat="1" customHeight="1" spans="1:18">
      <c r="A851" s="651" t="str">
        <f t="shared" si="34"/>
        <v>FAT2盐田OA拆柜</v>
      </c>
      <c r="B851" s="208" t="s">
        <v>188</v>
      </c>
      <c r="C851" s="651" t="s">
        <v>622</v>
      </c>
      <c r="D851" s="676" t="s">
        <v>188</v>
      </c>
      <c r="E851" s="661">
        <v>7.4</v>
      </c>
      <c r="F851" s="661" t="s">
        <v>384</v>
      </c>
      <c r="G851" s="661">
        <v>1410</v>
      </c>
      <c r="H851" s="661">
        <v>7.6</v>
      </c>
      <c r="I851" s="661" t="s">
        <v>384</v>
      </c>
      <c r="J851" s="661">
        <v>1450</v>
      </c>
      <c r="K851" s="651" t="s">
        <v>623</v>
      </c>
      <c r="L851" s="661" t="s">
        <v>624</v>
      </c>
      <c r="M851" s="651" t="s">
        <v>384</v>
      </c>
      <c r="N851" s="661" t="s">
        <v>625</v>
      </c>
      <c r="O851" s="661" t="s">
        <v>626</v>
      </c>
      <c r="P851" s="661" t="s">
        <v>384</v>
      </c>
      <c r="Q851" s="651" t="s">
        <v>627</v>
      </c>
      <c r="R851" s="651" t="s">
        <v>629</v>
      </c>
    </row>
    <row r="852" s="651" customFormat="1" customHeight="1" spans="1:18">
      <c r="A852" s="651" t="str">
        <f t="shared" ref="A852:A883" si="35">B852&amp;C852</f>
        <v>GYR3盐田OA拆柜</v>
      </c>
      <c r="B852" s="208" t="s">
        <v>146</v>
      </c>
      <c r="C852" s="651" t="s">
        <v>622</v>
      </c>
      <c r="D852" s="676" t="s">
        <v>146</v>
      </c>
      <c r="E852" s="661">
        <v>7.5</v>
      </c>
      <c r="F852" s="661" t="s">
        <v>384</v>
      </c>
      <c r="G852" s="661">
        <v>1430</v>
      </c>
      <c r="H852" s="661">
        <v>7.7</v>
      </c>
      <c r="I852" s="661" t="s">
        <v>384</v>
      </c>
      <c r="J852" s="661">
        <v>1470</v>
      </c>
      <c r="K852" s="651" t="s">
        <v>623</v>
      </c>
      <c r="L852" s="661" t="s">
        <v>624</v>
      </c>
      <c r="M852" s="651" t="s">
        <v>384</v>
      </c>
      <c r="N852" s="661" t="s">
        <v>625</v>
      </c>
      <c r="O852" s="661" t="s">
        <v>626</v>
      </c>
      <c r="P852" s="661" t="s">
        <v>384</v>
      </c>
      <c r="Q852" s="651" t="s">
        <v>627</v>
      </c>
      <c r="R852" s="651" t="s">
        <v>629</v>
      </c>
    </row>
    <row r="853" s="651" customFormat="1" customHeight="1" spans="1:18">
      <c r="A853" s="651" t="str">
        <f t="shared" si="35"/>
        <v>GYR2盐田OA拆柜</v>
      </c>
      <c r="B853" s="208" t="s">
        <v>144</v>
      </c>
      <c r="C853" s="651" t="s">
        <v>622</v>
      </c>
      <c r="D853" s="676" t="s">
        <v>144</v>
      </c>
      <c r="E853" s="661">
        <v>7.5</v>
      </c>
      <c r="F853" s="661" t="s">
        <v>384</v>
      </c>
      <c r="G853" s="661">
        <v>1430</v>
      </c>
      <c r="H853" s="661">
        <v>7.7</v>
      </c>
      <c r="I853" s="661" t="s">
        <v>384</v>
      </c>
      <c r="J853" s="661">
        <v>1470</v>
      </c>
      <c r="K853" s="651" t="s">
        <v>623</v>
      </c>
      <c r="L853" s="661" t="s">
        <v>624</v>
      </c>
      <c r="M853" s="651" t="s">
        <v>384</v>
      </c>
      <c r="N853" s="661" t="s">
        <v>625</v>
      </c>
      <c r="O853" s="661" t="s">
        <v>626</v>
      </c>
      <c r="P853" s="661" t="s">
        <v>384</v>
      </c>
      <c r="Q853" s="651" t="s">
        <v>627</v>
      </c>
      <c r="R853" s="651" t="s">
        <v>629</v>
      </c>
    </row>
    <row r="854" s="651" customFormat="1" customHeight="1" spans="1:18">
      <c r="A854" s="651" t="str">
        <f t="shared" si="35"/>
        <v>GEU2盐田OA拆柜</v>
      </c>
      <c r="B854" s="208" t="s">
        <v>151</v>
      </c>
      <c r="C854" s="651" t="s">
        <v>622</v>
      </c>
      <c r="D854" s="676" t="s">
        <v>151</v>
      </c>
      <c r="E854" s="661">
        <v>7.5</v>
      </c>
      <c r="F854" s="661" t="s">
        <v>384</v>
      </c>
      <c r="G854" s="661">
        <v>1430</v>
      </c>
      <c r="H854" s="661">
        <v>7.7</v>
      </c>
      <c r="I854" s="661" t="s">
        <v>384</v>
      </c>
      <c r="J854" s="661">
        <v>1470</v>
      </c>
      <c r="K854" s="651" t="s">
        <v>623</v>
      </c>
      <c r="L854" s="661" t="s">
        <v>624</v>
      </c>
      <c r="M854" s="651" t="s">
        <v>384</v>
      </c>
      <c r="N854" s="661" t="s">
        <v>625</v>
      </c>
      <c r="O854" s="661" t="s">
        <v>626</v>
      </c>
      <c r="P854" s="661" t="s">
        <v>384</v>
      </c>
      <c r="Q854" s="651" t="s">
        <v>627</v>
      </c>
      <c r="R854" s="651" t="s">
        <v>629</v>
      </c>
    </row>
    <row r="855" s="651" customFormat="1" customHeight="1" spans="1:18">
      <c r="A855" s="651" t="str">
        <f t="shared" si="35"/>
        <v>GEU3盐田OA拆柜</v>
      </c>
      <c r="B855" s="208" t="s">
        <v>153</v>
      </c>
      <c r="C855" s="651" t="s">
        <v>622</v>
      </c>
      <c r="D855" s="676" t="s">
        <v>153</v>
      </c>
      <c r="E855" s="661">
        <v>7.5</v>
      </c>
      <c r="F855" s="661" t="s">
        <v>384</v>
      </c>
      <c r="G855" s="661">
        <v>1430</v>
      </c>
      <c r="H855" s="661">
        <v>7.7</v>
      </c>
      <c r="I855" s="661" t="s">
        <v>384</v>
      </c>
      <c r="J855" s="661">
        <v>1470</v>
      </c>
      <c r="K855" s="651" t="s">
        <v>623</v>
      </c>
      <c r="L855" s="661" t="s">
        <v>624</v>
      </c>
      <c r="M855" s="651" t="s">
        <v>384</v>
      </c>
      <c r="N855" s="661" t="s">
        <v>625</v>
      </c>
      <c r="O855" s="661" t="s">
        <v>626</v>
      </c>
      <c r="P855" s="661" t="s">
        <v>384</v>
      </c>
      <c r="Q855" s="651" t="s">
        <v>627</v>
      </c>
      <c r="R855" s="651" t="s">
        <v>629</v>
      </c>
    </row>
    <row r="856" s="651" customFormat="1" customHeight="1" spans="1:18">
      <c r="A856" s="651" t="str">
        <f t="shared" si="35"/>
        <v>GEU5盐田OA拆柜</v>
      </c>
      <c r="B856" s="208" t="s">
        <v>641</v>
      </c>
      <c r="C856" s="651" t="s">
        <v>622</v>
      </c>
      <c r="D856" s="676" t="s">
        <v>641</v>
      </c>
      <c r="E856" s="661">
        <v>7.5</v>
      </c>
      <c r="F856" s="661" t="s">
        <v>384</v>
      </c>
      <c r="G856" s="661">
        <v>1430</v>
      </c>
      <c r="H856" s="661">
        <v>7.7</v>
      </c>
      <c r="I856" s="661" t="s">
        <v>384</v>
      </c>
      <c r="J856" s="661">
        <v>1470</v>
      </c>
      <c r="K856" s="651" t="s">
        <v>623</v>
      </c>
      <c r="L856" s="661" t="s">
        <v>624</v>
      </c>
      <c r="M856" s="651" t="s">
        <v>384</v>
      </c>
      <c r="N856" s="661" t="s">
        <v>625</v>
      </c>
      <c r="O856" s="661" t="s">
        <v>626</v>
      </c>
      <c r="P856" s="661" t="s">
        <v>384</v>
      </c>
      <c r="Q856" s="651" t="s">
        <v>627</v>
      </c>
      <c r="R856" s="651" t="s">
        <v>629</v>
      </c>
    </row>
    <row r="857" s="651" customFormat="1" customHeight="1" spans="1:18">
      <c r="A857" s="651" t="str">
        <f t="shared" si="35"/>
        <v>PHX5盐田OA拆柜</v>
      </c>
      <c r="B857" s="208" t="s">
        <v>642</v>
      </c>
      <c r="C857" s="651" t="s">
        <v>622</v>
      </c>
      <c r="D857" s="675" t="s">
        <v>642</v>
      </c>
      <c r="E857" s="661">
        <v>7.5</v>
      </c>
      <c r="F857" s="661" t="s">
        <v>384</v>
      </c>
      <c r="G857" s="661">
        <v>1430</v>
      </c>
      <c r="H857" s="661">
        <v>7.7</v>
      </c>
      <c r="I857" s="661" t="s">
        <v>384</v>
      </c>
      <c r="J857" s="661">
        <v>1470</v>
      </c>
      <c r="K857" s="651" t="s">
        <v>623</v>
      </c>
      <c r="L857" s="661" t="s">
        <v>624</v>
      </c>
      <c r="M857" s="651" t="s">
        <v>384</v>
      </c>
      <c r="N857" s="661" t="s">
        <v>625</v>
      </c>
      <c r="O857" s="661" t="s">
        <v>626</v>
      </c>
      <c r="P857" s="661" t="s">
        <v>384</v>
      </c>
      <c r="Q857" s="651" t="s">
        <v>627</v>
      </c>
      <c r="R857" s="651" t="s">
        <v>629</v>
      </c>
    </row>
    <row r="858" s="651" customFormat="1" customHeight="1" spans="1:18">
      <c r="A858" s="651" t="str">
        <f t="shared" si="35"/>
        <v>PHX7盐田OA拆柜</v>
      </c>
      <c r="B858" s="208" t="s">
        <v>643</v>
      </c>
      <c r="C858" s="651" t="s">
        <v>622</v>
      </c>
      <c r="D858" s="675" t="s">
        <v>643</v>
      </c>
      <c r="E858" s="661">
        <v>7.5</v>
      </c>
      <c r="F858" s="661" t="s">
        <v>384</v>
      </c>
      <c r="G858" s="661">
        <v>1430</v>
      </c>
      <c r="H858" s="661">
        <v>7.7</v>
      </c>
      <c r="I858" s="661" t="s">
        <v>384</v>
      </c>
      <c r="J858" s="661">
        <v>1470</v>
      </c>
      <c r="K858" s="651" t="s">
        <v>623</v>
      </c>
      <c r="L858" s="661" t="s">
        <v>624</v>
      </c>
      <c r="M858" s="651" t="s">
        <v>384</v>
      </c>
      <c r="N858" s="661" t="s">
        <v>625</v>
      </c>
      <c r="O858" s="661" t="s">
        <v>626</v>
      </c>
      <c r="P858" s="661" t="s">
        <v>384</v>
      </c>
      <c r="Q858" s="651" t="s">
        <v>627</v>
      </c>
      <c r="R858" s="651" t="s">
        <v>629</v>
      </c>
    </row>
    <row r="859" s="651" customFormat="1" customHeight="1" spans="1:18">
      <c r="A859" s="651" t="str">
        <f t="shared" si="35"/>
        <v>SJC7盐田OA拆柜</v>
      </c>
      <c r="B859" s="208" t="s">
        <v>644</v>
      </c>
      <c r="C859" s="651" t="s">
        <v>622</v>
      </c>
      <c r="D859" s="675" t="s">
        <v>644</v>
      </c>
      <c r="E859" s="661" t="s">
        <v>461</v>
      </c>
      <c r="F859" s="661" t="s">
        <v>384</v>
      </c>
      <c r="G859" s="661" t="s">
        <v>461</v>
      </c>
      <c r="H859" s="661" t="s">
        <v>461</v>
      </c>
      <c r="I859" s="661" t="s">
        <v>384</v>
      </c>
      <c r="J859" s="661" t="s">
        <v>461</v>
      </c>
      <c r="K859" s="651" t="s">
        <v>623</v>
      </c>
      <c r="L859" s="661" t="s">
        <v>624</v>
      </c>
      <c r="M859" s="651" t="s">
        <v>384</v>
      </c>
      <c r="N859" s="661" t="s">
        <v>625</v>
      </c>
      <c r="O859" s="661" t="s">
        <v>626</v>
      </c>
      <c r="P859" s="661" t="s">
        <v>384</v>
      </c>
      <c r="Q859" s="651" t="s">
        <v>627</v>
      </c>
      <c r="R859" s="651" t="s">
        <v>629</v>
      </c>
    </row>
    <row r="860" s="651" customFormat="1" customHeight="1" spans="1:18">
      <c r="A860" s="651" t="str">
        <f t="shared" si="35"/>
        <v>OAK3盐田OA拆柜</v>
      </c>
      <c r="B860" s="208" t="s">
        <v>247</v>
      </c>
      <c r="C860" s="651" t="s">
        <v>622</v>
      </c>
      <c r="D860" s="675" t="s">
        <v>247</v>
      </c>
      <c r="E860" s="661">
        <v>7.6</v>
      </c>
      <c r="F860" s="661" t="s">
        <v>384</v>
      </c>
      <c r="G860" s="661">
        <v>1450</v>
      </c>
      <c r="H860" s="661">
        <v>7.8</v>
      </c>
      <c r="I860" s="661" t="s">
        <v>384</v>
      </c>
      <c r="J860" s="661">
        <v>1490</v>
      </c>
      <c r="K860" s="651" t="s">
        <v>623</v>
      </c>
      <c r="L860" s="661" t="s">
        <v>624</v>
      </c>
      <c r="M860" s="651" t="s">
        <v>384</v>
      </c>
      <c r="N860" s="661" t="s">
        <v>625</v>
      </c>
      <c r="O860" s="661" t="s">
        <v>626</v>
      </c>
      <c r="P860" s="661" t="s">
        <v>384</v>
      </c>
      <c r="Q860" s="651" t="s">
        <v>627</v>
      </c>
      <c r="R860" s="651" t="s">
        <v>629</v>
      </c>
    </row>
    <row r="861" s="651" customFormat="1" customHeight="1" spans="1:18">
      <c r="A861" s="651" t="str">
        <f t="shared" si="35"/>
        <v>SCK1盐田OA拆柜</v>
      </c>
      <c r="B861" s="208" t="s">
        <v>225</v>
      </c>
      <c r="C861" s="651" t="s">
        <v>622</v>
      </c>
      <c r="D861" s="675" t="s">
        <v>225</v>
      </c>
      <c r="E861" s="661">
        <v>7.6</v>
      </c>
      <c r="F861" s="661" t="s">
        <v>384</v>
      </c>
      <c r="G861" s="661">
        <v>1450</v>
      </c>
      <c r="H861" s="661">
        <v>7.8</v>
      </c>
      <c r="I861" s="661" t="s">
        <v>384</v>
      </c>
      <c r="J861" s="661">
        <v>1490</v>
      </c>
      <c r="K861" s="651" t="s">
        <v>623</v>
      </c>
      <c r="L861" s="661" t="s">
        <v>624</v>
      </c>
      <c r="M861" s="651" t="s">
        <v>384</v>
      </c>
      <c r="N861" s="661" t="s">
        <v>625</v>
      </c>
      <c r="O861" s="661" t="s">
        <v>626</v>
      </c>
      <c r="P861" s="661" t="s">
        <v>384</v>
      </c>
      <c r="Q861" s="651" t="s">
        <v>627</v>
      </c>
      <c r="R861" s="651" t="s">
        <v>629</v>
      </c>
    </row>
    <row r="862" s="651" customFormat="1" customHeight="1" spans="1:18">
      <c r="A862" s="651" t="str">
        <f t="shared" si="35"/>
        <v>SCK3盐田OA拆柜</v>
      </c>
      <c r="B862" s="208" t="s">
        <v>248</v>
      </c>
      <c r="C862" s="651" t="s">
        <v>622</v>
      </c>
      <c r="D862" s="675" t="s">
        <v>248</v>
      </c>
      <c r="E862" s="661">
        <v>7.6</v>
      </c>
      <c r="F862" s="661" t="s">
        <v>384</v>
      </c>
      <c r="G862" s="661">
        <v>1450</v>
      </c>
      <c r="H862" s="661">
        <v>7.8</v>
      </c>
      <c r="I862" s="661" t="s">
        <v>384</v>
      </c>
      <c r="J862" s="661">
        <v>1490</v>
      </c>
      <c r="K862" s="651" t="s">
        <v>623</v>
      </c>
      <c r="L862" s="661" t="s">
        <v>624</v>
      </c>
      <c r="M862" s="651" t="s">
        <v>384</v>
      </c>
      <c r="N862" s="661" t="s">
        <v>625</v>
      </c>
      <c r="O862" s="661" t="s">
        <v>626</v>
      </c>
      <c r="P862" s="661" t="s">
        <v>384</v>
      </c>
      <c r="Q862" s="651" t="s">
        <v>627</v>
      </c>
      <c r="R862" s="651" t="s">
        <v>629</v>
      </c>
    </row>
    <row r="863" s="651" customFormat="1" customHeight="1" spans="1:18">
      <c r="A863" s="651" t="str">
        <f t="shared" si="35"/>
        <v>QXY5盐田OA拆柜</v>
      </c>
      <c r="B863" s="208" t="s">
        <v>645</v>
      </c>
      <c r="C863" s="651" t="s">
        <v>622</v>
      </c>
      <c r="D863" s="675" t="s">
        <v>645</v>
      </c>
      <c r="E863" s="661">
        <v>7.6</v>
      </c>
      <c r="F863" s="661" t="s">
        <v>384</v>
      </c>
      <c r="G863" s="661">
        <v>1450</v>
      </c>
      <c r="H863" s="661">
        <v>7.8</v>
      </c>
      <c r="I863" s="661" t="s">
        <v>384</v>
      </c>
      <c r="J863" s="661">
        <v>1490</v>
      </c>
      <c r="K863" s="651" t="s">
        <v>623</v>
      </c>
      <c r="L863" s="661" t="s">
        <v>624</v>
      </c>
      <c r="M863" s="651" t="s">
        <v>384</v>
      </c>
      <c r="N863" s="661" t="s">
        <v>625</v>
      </c>
      <c r="O863" s="661" t="s">
        <v>626</v>
      </c>
      <c r="P863" s="661" t="s">
        <v>384</v>
      </c>
      <c r="Q863" s="651" t="s">
        <v>627</v>
      </c>
      <c r="R863" s="651" t="s">
        <v>629</v>
      </c>
    </row>
    <row r="864" s="651" customFormat="1" customHeight="1" spans="1:18">
      <c r="A864" s="651" t="str">
        <f t="shared" si="35"/>
        <v>SMF3盐田OA拆柜</v>
      </c>
      <c r="B864" s="208" t="s">
        <v>149</v>
      </c>
      <c r="C864" s="651" t="s">
        <v>622</v>
      </c>
      <c r="D864" s="675" t="s">
        <v>149</v>
      </c>
      <c r="E864" s="661">
        <v>7.6</v>
      </c>
      <c r="F864" s="661" t="s">
        <v>384</v>
      </c>
      <c r="G864" s="661">
        <v>1450</v>
      </c>
      <c r="H864" s="661">
        <v>7.8</v>
      </c>
      <c r="I864" s="661" t="s">
        <v>384</v>
      </c>
      <c r="J864" s="661">
        <v>1490</v>
      </c>
      <c r="K864" s="651" t="s">
        <v>623</v>
      </c>
      <c r="L864" s="661" t="s">
        <v>624</v>
      </c>
      <c r="M864" s="651" t="s">
        <v>384</v>
      </c>
      <c r="N864" s="661" t="s">
        <v>625</v>
      </c>
      <c r="O864" s="661" t="s">
        <v>626</v>
      </c>
      <c r="P864" s="661" t="s">
        <v>384</v>
      </c>
      <c r="Q864" s="651" t="s">
        <v>627</v>
      </c>
      <c r="R864" s="651" t="s">
        <v>629</v>
      </c>
    </row>
    <row r="865" s="651" customFormat="1" customHeight="1" spans="1:18">
      <c r="A865" s="651" t="str">
        <f t="shared" si="35"/>
        <v>SCK4盐田OA拆柜</v>
      </c>
      <c r="B865" s="208" t="s">
        <v>150</v>
      </c>
      <c r="C865" s="651" t="s">
        <v>622</v>
      </c>
      <c r="D865" s="675" t="s">
        <v>150</v>
      </c>
      <c r="E865" s="661">
        <v>7.6</v>
      </c>
      <c r="F865" s="661" t="s">
        <v>384</v>
      </c>
      <c r="G865" s="661">
        <v>1450</v>
      </c>
      <c r="H865" s="661">
        <v>7.8</v>
      </c>
      <c r="I865" s="661" t="s">
        <v>384</v>
      </c>
      <c r="J865" s="661">
        <v>1490</v>
      </c>
      <c r="K865" s="651" t="s">
        <v>623</v>
      </c>
      <c r="L865" s="661" t="s">
        <v>624</v>
      </c>
      <c r="M865" s="651" t="s">
        <v>384</v>
      </c>
      <c r="N865" s="661" t="s">
        <v>625</v>
      </c>
      <c r="O865" s="661" t="s">
        <v>626</v>
      </c>
      <c r="P865" s="661" t="s">
        <v>384</v>
      </c>
      <c r="Q865" s="651" t="s">
        <v>627</v>
      </c>
      <c r="R865" s="651" t="s">
        <v>629</v>
      </c>
    </row>
    <row r="866" s="651" customFormat="1" customHeight="1" spans="1:18">
      <c r="A866" s="651" t="str">
        <f t="shared" si="35"/>
        <v>MCE1盐田OA拆柜</v>
      </c>
      <c r="B866" s="208" t="s">
        <v>237</v>
      </c>
      <c r="C866" s="651" t="s">
        <v>622</v>
      </c>
      <c r="D866" s="675" t="s">
        <v>237</v>
      </c>
      <c r="E866" s="661">
        <v>7.6</v>
      </c>
      <c r="F866" s="661" t="s">
        <v>384</v>
      </c>
      <c r="G866" s="661">
        <v>1450</v>
      </c>
      <c r="H866" s="661">
        <v>7.8</v>
      </c>
      <c r="I866" s="661" t="s">
        <v>384</v>
      </c>
      <c r="J866" s="661">
        <v>1490</v>
      </c>
      <c r="K866" s="651" t="s">
        <v>623</v>
      </c>
      <c r="L866" s="661" t="s">
        <v>624</v>
      </c>
      <c r="M866" s="651" t="s">
        <v>384</v>
      </c>
      <c r="N866" s="661" t="s">
        <v>625</v>
      </c>
      <c r="O866" s="661" t="s">
        <v>626</v>
      </c>
      <c r="P866" s="661" t="s">
        <v>384</v>
      </c>
      <c r="Q866" s="651" t="s">
        <v>627</v>
      </c>
      <c r="R866" s="651" t="s">
        <v>629</v>
      </c>
    </row>
    <row r="867" s="651" customFormat="1" customHeight="1" spans="1:18">
      <c r="A867" s="651" t="str">
        <f t="shared" si="35"/>
        <v>SMF6盐田OA拆柜</v>
      </c>
      <c r="B867" s="208" t="s">
        <v>239</v>
      </c>
      <c r="C867" s="651" t="s">
        <v>622</v>
      </c>
      <c r="D867" s="675" t="s">
        <v>239</v>
      </c>
      <c r="E867" s="661">
        <v>7.7</v>
      </c>
      <c r="F867" s="661" t="s">
        <v>384</v>
      </c>
      <c r="G867" s="661">
        <v>1470</v>
      </c>
      <c r="H867" s="661">
        <v>7.9</v>
      </c>
      <c r="I867" s="661" t="s">
        <v>384</v>
      </c>
      <c r="J867" s="661">
        <v>1500</v>
      </c>
      <c r="K867" s="651" t="s">
        <v>623</v>
      </c>
      <c r="L867" s="661" t="s">
        <v>624</v>
      </c>
      <c r="M867" s="651" t="s">
        <v>384</v>
      </c>
      <c r="N867" s="661" t="s">
        <v>625</v>
      </c>
      <c r="O867" s="661" t="s">
        <v>626</v>
      </c>
      <c r="P867" s="661" t="s">
        <v>384</v>
      </c>
      <c r="Q867" s="651" t="s">
        <v>627</v>
      </c>
      <c r="R867" s="651" t="s">
        <v>629</v>
      </c>
    </row>
    <row r="868" s="651" customFormat="1" customHeight="1" spans="1:18">
      <c r="A868" s="651" t="str">
        <f t="shared" si="35"/>
        <v>SCK8盐田OA拆柜</v>
      </c>
      <c r="B868" s="208" t="s">
        <v>236</v>
      </c>
      <c r="C868" s="651" t="s">
        <v>622</v>
      </c>
      <c r="D868" s="675" t="s">
        <v>236</v>
      </c>
      <c r="E868" s="661">
        <v>7.7</v>
      </c>
      <c r="F868" s="661" t="s">
        <v>384</v>
      </c>
      <c r="G868" s="661">
        <v>1470</v>
      </c>
      <c r="H868" s="661">
        <v>7.9</v>
      </c>
      <c r="I868" s="661" t="s">
        <v>384</v>
      </c>
      <c r="J868" s="661">
        <v>1500</v>
      </c>
      <c r="K868" s="651" t="s">
        <v>623</v>
      </c>
      <c r="L868" s="661" t="s">
        <v>624</v>
      </c>
      <c r="M868" s="651" t="s">
        <v>384</v>
      </c>
      <c r="N868" s="661" t="s">
        <v>625</v>
      </c>
      <c r="O868" s="661" t="s">
        <v>626</v>
      </c>
      <c r="P868" s="661" t="s">
        <v>384</v>
      </c>
      <c r="Q868" s="651" t="s">
        <v>627</v>
      </c>
      <c r="R868" s="651" t="s">
        <v>629</v>
      </c>
    </row>
    <row r="869" s="651" customFormat="1" customHeight="1" spans="1:18">
      <c r="A869" s="651" t="str">
        <f t="shared" si="35"/>
        <v>SLC2盐田OA拆柜</v>
      </c>
      <c r="B869" s="208" t="s">
        <v>646</v>
      </c>
      <c r="C869" s="651" t="s">
        <v>622</v>
      </c>
      <c r="D869" s="675" t="s">
        <v>646</v>
      </c>
      <c r="E869" s="661">
        <v>9</v>
      </c>
      <c r="F869" s="661" t="s">
        <v>384</v>
      </c>
      <c r="G869" s="661">
        <v>1670</v>
      </c>
      <c r="H869" s="661">
        <v>9.1</v>
      </c>
      <c r="I869" s="661" t="s">
        <v>384</v>
      </c>
      <c r="J869" s="661">
        <v>1710</v>
      </c>
      <c r="K869" s="651" t="s">
        <v>623</v>
      </c>
      <c r="L869" s="661" t="s">
        <v>624</v>
      </c>
      <c r="M869" s="651" t="s">
        <v>384</v>
      </c>
      <c r="N869" s="661" t="s">
        <v>625</v>
      </c>
      <c r="O869" s="661" t="s">
        <v>626</v>
      </c>
      <c r="P869" s="661" t="s">
        <v>384</v>
      </c>
      <c r="Q869" s="651" t="s">
        <v>627</v>
      </c>
      <c r="R869" s="651" t="s">
        <v>629</v>
      </c>
    </row>
    <row r="870" s="651" customFormat="1" customHeight="1" spans="1:18">
      <c r="A870" s="651" t="str">
        <f t="shared" si="35"/>
        <v>SLC3盐田OA拆柜</v>
      </c>
      <c r="B870" s="208" t="s">
        <v>647</v>
      </c>
      <c r="C870" s="651" t="s">
        <v>622</v>
      </c>
      <c r="D870" s="675" t="s">
        <v>647</v>
      </c>
      <c r="E870" s="661">
        <v>9</v>
      </c>
      <c r="F870" s="661" t="s">
        <v>384</v>
      </c>
      <c r="G870" s="661">
        <v>1670</v>
      </c>
      <c r="H870" s="661">
        <v>9.1</v>
      </c>
      <c r="I870" s="661" t="s">
        <v>384</v>
      </c>
      <c r="J870" s="661">
        <v>1710</v>
      </c>
      <c r="K870" s="651" t="s">
        <v>623</v>
      </c>
      <c r="L870" s="661" t="s">
        <v>624</v>
      </c>
      <c r="M870" s="651" t="s">
        <v>384</v>
      </c>
      <c r="N870" s="661" t="s">
        <v>625</v>
      </c>
      <c r="O870" s="661" t="s">
        <v>626</v>
      </c>
      <c r="P870" s="661" t="s">
        <v>384</v>
      </c>
      <c r="Q870" s="651" t="s">
        <v>627</v>
      </c>
      <c r="R870" s="651" t="s">
        <v>629</v>
      </c>
    </row>
    <row r="871" s="651" customFormat="1" customHeight="1" spans="1:18">
      <c r="A871" s="651" t="str">
        <f t="shared" si="35"/>
        <v>ABQ2盐田OA拆柜</v>
      </c>
      <c r="B871" s="208" t="s">
        <v>192</v>
      </c>
      <c r="C871" s="651" t="s">
        <v>622</v>
      </c>
      <c r="D871" s="675" t="s">
        <v>192</v>
      </c>
      <c r="E871" s="661">
        <v>9</v>
      </c>
      <c r="F871" s="661" t="s">
        <v>384</v>
      </c>
      <c r="G871" s="661">
        <v>1670</v>
      </c>
      <c r="H871" s="661">
        <v>9.1</v>
      </c>
      <c r="I871" s="661" t="s">
        <v>384</v>
      </c>
      <c r="J871" s="661">
        <v>1710</v>
      </c>
      <c r="K871" s="651" t="s">
        <v>623</v>
      </c>
      <c r="L871" s="661" t="s">
        <v>624</v>
      </c>
      <c r="M871" s="651" t="s">
        <v>384</v>
      </c>
      <c r="N871" s="661" t="s">
        <v>625</v>
      </c>
      <c r="O871" s="661" t="s">
        <v>626</v>
      </c>
      <c r="P871" s="661" t="s">
        <v>384</v>
      </c>
      <c r="Q871" s="651" t="s">
        <v>627</v>
      </c>
      <c r="R871" s="651" t="s">
        <v>629</v>
      </c>
    </row>
    <row r="872" s="651" customFormat="1" customHeight="1" spans="1:18">
      <c r="A872" s="651" t="str">
        <f t="shared" si="35"/>
        <v>PDX6盐田OA拆柜</v>
      </c>
      <c r="B872" s="208" t="s">
        <v>648</v>
      </c>
      <c r="C872" s="651" t="s">
        <v>622</v>
      </c>
      <c r="D872" s="675" t="s">
        <v>648</v>
      </c>
      <c r="E872" s="661">
        <v>9</v>
      </c>
      <c r="F872" s="661" t="s">
        <v>384</v>
      </c>
      <c r="G872" s="661">
        <v>1670</v>
      </c>
      <c r="H872" s="661">
        <v>9.1</v>
      </c>
      <c r="I872" s="661" t="s">
        <v>384</v>
      </c>
      <c r="J872" s="661">
        <v>1710</v>
      </c>
      <c r="K872" s="651" t="s">
        <v>623</v>
      </c>
      <c r="L872" s="661" t="s">
        <v>624</v>
      </c>
      <c r="M872" s="651" t="s">
        <v>384</v>
      </c>
      <c r="N872" s="661" t="s">
        <v>625</v>
      </c>
      <c r="O872" s="661" t="s">
        <v>626</v>
      </c>
      <c r="P872" s="661" t="s">
        <v>384</v>
      </c>
      <c r="Q872" s="651" t="s">
        <v>627</v>
      </c>
      <c r="R872" s="651" t="s">
        <v>629</v>
      </c>
    </row>
    <row r="873" s="651" customFormat="1" customHeight="1" spans="1:18">
      <c r="A873" s="651" t="str">
        <f t="shared" si="35"/>
        <v>PDX7盐田OA拆柜</v>
      </c>
      <c r="B873" s="208" t="s">
        <v>256</v>
      </c>
      <c r="C873" s="651" t="s">
        <v>622</v>
      </c>
      <c r="D873" s="675" t="s">
        <v>256</v>
      </c>
      <c r="E873" s="661">
        <v>9</v>
      </c>
      <c r="F873" s="661" t="s">
        <v>384</v>
      </c>
      <c r="G873" s="661">
        <v>1670</v>
      </c>
      <c r="H873" s="661">
        <v>9.1</v>
      </c>
      <c r="I873" s="661" t="s">
        <v>384</v>
      </c>
      <c r="J873" s="661">
        <v>1710</v>
      </c>
      <c r="K873" s="651" t="s">
        <v>623</v>
      </c>
      <c r="L873" s="661" t="s">
        <v>624</v>
      </c>
      <c r="M873" s="651" t="s">
        <v>384</v>
      </c>
      <c r="N873" s="661" t="s">
        <v>625</v>
      </c>
      <c r="O873" s="661" t="s">
        <v>626</v>
      </c>
      <c r="P873" s="661" t="s">
        <v>384</v>
      </c>
      <c r="Q873" s="651" t="s">
        <v>627</v>
      </c>
      <c r="R873" s="651" t="s">
        <v>629</v>
      </c>
    </row>
    <row r="874" s="651" customFormat="1" customHeight="1" spans="1:18">
      <c r="A874" s="651" t="str">
        <f t="shared" si="35"/>
        <v>AMA1盐田OA拆柜</v>
      </c>
      <c r="B874" s="208" t="s">
        <v>649</v>
      </c>
      <c r="C874" s="651" t="s">
        <v>622</v>
      </c>
      <c r="D874" s="675" t="s">
        <v>649</v>
      </c>
      <c r="E874" s="661" t="s">
        <v>461</v>
      </c>
      <c r="F874" s="661" t="s">
        <v>384</v>
      </c>
      <c r="G874" s="661" t="s">
        <v>461</v>
      </c>
      <c r="H874" s="661" t="s">
        <v>461</v>
      </c>
      <c r="I874" s="661" t="s">
        <v>384</v>
      </c>
      <c r="J874" s="661" t="s">
        <v>461</v>
      </c>
      <c r="K874" s="651" t="s">
        <v>623</v>
      </c>
      <c r="L874" s="661" t="s">
        <v>624</v>
      </c>
      <c r="M874" s="651" t="s">
        <v>384</v>
      </c>
      <c r="N874" s="661" t="s">
        <v>625</v>
      </c>
      <c r="O874" s="661" t="s">
        <v>626</v>
      </c>
      <c r="P874" s="661" t="s">
        <v>384</v>
      </c>
      <c r="Q874" s="651" t="s">
        <v>627</v>
      </c>
      <c r="R874" s="651" t="s">
        <v>629</v>
      </c>
    </row>
    <row r="875" s="651" customFormat="1" customHeight="1" spans="1:18">
      <c r="A875" s="651" t="str">
        <f t="shared" si="35"/>
        <v>DEN2盐田OA拆柜</v>
      </c>
      <c r="B875" s="208" t="s">
        <v>650</v>
      </c>
      <c r="C875" s="651" t="s">
        <v>622</v>
      </c>
      <c r="D875" s="675" t="s">
        <v>650</v>
      </c>
      <c r="E875" s="661">
        <v>9.6</v>
      </c>
      <c r="F875" s="661" t="s">
        <v>384</v>
      </c>
      <c r="G875" s="661">
        <v>1780</v>
      </c>
      <c r="H875" s="661">
        <v>9.7</v>
      </c>
      <c r="I875" s="661" t="s">
        <v>384</v>
      </c>
      <c r="J875" s="661">
        <v>1810</v>
      </c>
      <c r="K875" s="651" t="s">
        <v>623</v>
      </c>
      <c r="L875" s="661" t="s">
        <v>624</v>
      </c>
      <c r="M875" s="651" t="s">
        <v>384</v>
      </c>
      <c r="N875" s="661" t="s">
        <v>625</v>
      </c>
      <c r="O875" s="661" t="s">
        <v>626</v>
      </c>
      <c r="P875" s="661" t="s">
        <v>384</v>
      </c>
      <c r="Q875" s="651" t="s">
        <v>627</v>
      </c>
      <c r="R875" s="651" t="s">
        <v>629</v>
      </c>
    </row>
    <row r="876" s="651" customFormat="1" customHeight="1" spans="1:18">
      <c r="A876" s="651" t="str">
        <f t="shared" si="35"/>
        <v>DEN8盐田OA拆柜</v>
      </c>
      <c r="B876" s="208" t="s">
        <v>205</v>
      </c>
      <c r="C876" s="651" t="s">
        <v>622</v>
      </c>
      <c r="D876" s="675" t="s">
        <v>205</v>
      </c>
      <c r="E876" s="661">
        <v>9.6</v>
      </c>
      <c r="F876" s="661" t="s">
        <v>384</v>
      </c>
      <c r="G876" s="661">
        <v>1780</v>
      </c>
      <c r="H876" s="661">
        <v>9.7</v>
      </c>
      <c r="I876" s="661" t="s">
        <v>384</v>
      </c>
      <c r="J876" s="661">
        <v>1810</v>
      </c>
      <c r="K876" s="651" t="s">
        <v>623</v>
      </c>
      <c r="L876" s="661" t="s">
        <v>624</v>
      </c>
      <c r="M876" s="651" t="s">
        <v>384</v>
      </c>
      <c r="N876" s="661" t="s">
        <v>625</v>
      </c>
      <c r="O876" s="661" t="s">
        <v>626</v>
      </c>
      <c r="P876" s="661" t="s">
        <v>384</v>
      </c>
      <c r="Q876" s="651" t="s">
        <v>627</v>
      </c>
      <c r="R876" s="651" t="s">
        <v>629</v>
      </c>
    </row>
    <row r="877" s="651" customFormat="1" customHeight="1" spans="1:18">
      <c r="A877" s="651" t="str">
        <f t="shared" si="35"/>
        <v>BFI3盐田OA拆柜</v>
      </c>
      <c r="B877" s="208" t="s">
        <v>260</v>
      </c>
      <c r="C877" s="651" t="s">
        <v>622</v>
      </c>
      <c r="D877" s="675" t="s">
        <v>260</v>
      </c>
      <c r="E877" s="661">
        <v>9.9</v>
      </c>
      <c r="F877" s="661" t="s">
        <v>384</v>
      </c>
      <c r="G877" s="661">
        <v>1830</v>
      </c>
      <c r="H877" s="661">
        <v>10</v>
      </c>
      <c r="I877" s="661" t="s">
        <v>384</v>
      </c>
      <c r="J877" s="661">
        <v>1870</v>
      </c>
      <c r="K877" s="651" t="s">
        <v>623</v>
      </c>
      <c r="L877" s="661" t="s">
        <v>624</v>
      </c>
      <c r="M877" s="651" t="s">
        <v>384</v>
      </c>
      <c r="N877" s="661" t="s">
        <v>625</v>
      </c>
      <c r="O877" s="661" t="s">
        <v>626</v>
      </c>
      <c r="P877" s="661" t="s">
        <v>384</v>
      </c>
      <c r="Q877" s="651" t="s">
        <v>627</v>
      </c>
      <c r="R877" s="651" t="s">
        <v>629</v>
      </c>
    </row>
    <row r="878" s="651" customFormat="1" customHeight="1" spans="1:18">
      <c r="A878" s="651" t="str">
        <f t="shared" si="35"/>
        <v>DFW6盐田OA拆柜</v>
      </c>
      <c r="B878" s="208" t="s">
        <v>371</v>
      </c>
      <c r="C878" s="651" t="s">
        <v>622</v>
      </c>
      <c r="D878" s="675" t="s">
        <v>371</v>
      </c>
      <c r="E878" s="661">
        <v>9.5</v>
      </c>
      <c r="F878" s="661" t="s">
        <v>384</v>
      </c>
      <c r="G878" s="661">
        <v>1760</v>
      </c>
      <c r="H878" s="661">
        <v>9.6</v>
      </c>
      <c r="I878" s="661" t="s">
        <v>384</v>
      </c>
      <c r="J878" s="661">
        <v>1800</v>
      </c>
      <c r="K878" s="651" t="s">
        <v>623</v>
      </c>
      <c r="L878" s="661" t="s">
        <v>624</v>
      </c>
      <c r="M878" s="651" t="s">
        <v>384</v>
      </c>
      <c r="N878" s="661" t="s">
        <v>625</v>
      </c>
      <c r="O878" s="661" t="s">
        <v>626</v>
      </c>
      <c r="P878" s="661" t="s">
        <v>384</v>
      </c>
      <c r="Q878" s="651" t="s">
        <v>627</v>
      </c>
      <c r="R878" s="651" t="s">
        <v>629</v>
      </c>
    </row>
    <row r="879" s="651" customFormat="1" customHeight="1" spans="1:18">
      <c r="A879" s="651" t="str">
        <f t="shared" si="35"/>
        <v>PSC2盐田OA拆柜</v>
      </c>
      <c r="B879" s="208" t="s">
        <v>214</v>
      </c>
      <c r="C879" s="651" t="s">
        <v>622</v>
      </c>
      <c r="D879" s="675" t="s">
        <v>214</v>
      </c>
      <c r="E879" s="661">
        <v>9.6</v>
      </c>
      <c r="F879" s="661" t="s">
        <v>384</v>
      </c>
      <c r="G879" s="661">
        <v>1780</v>
      </c>
      <c r="H879" s="661">
        <v>9.7</v>
      </c>
      <c r="I879" s="661" t="s">
        <v>384</v>
      </c>
      <c r="J879" s="661">
        <v>1810</v>
      </c>
      <c r="K879" s="651" t="s">
        <v>623</v>
      </c>
      <c r="L879" s="661" t="s">
        <v>624</v>
      </c>
      <c r="M879" s="651" t="s">
        <v>384</v>
      </c>
      <c r="N879" s="661" t="s">
        <v>625</v>
      </c>
      <c r="O879" s="661" t="s">
        <v>626</v>
      </c>
      <c r="P879" s="661" t="s">
        <v>384</v>
      </c>
      <c r="Q879" s="651" t="s">
        <v>627</v>
      </c>
      <c r="R879" s="651" t="s">
        <v>629</v>
      </c>
    </row>
    <row r="880" s="651" customFormat="1" customHeight="1" spans="1:18">
      <c r="A880" s="651" t="str">
        <f t="shared" si="35"/>
        <v>IAH3盐田OA拆柜</v>
      </c>
      <c r="B880" s="208" t="s">
        <v>204</v>
      </c>
      <c r="C880" s="651" t="s">
        <v>622</v>
      </c>
      <c r="D880" s="675" t="s">
        <v>204</v>
      </c>
      <c r="E880" s="661">
        <v>9.6</v>
      </c>
      <c r="F880" s="661" t="s">
        <v>384</v>
      </c>
      <c r="G880" s="661">
        <v>1780</v>
      </c>
      <c r="H880" s="661">
        <v>9.7</v>
      </c>
      <c r="I880" s="661" t="s">
        <v>384</v>
      </c>
      <c r="J880" s="661">
        <v>1810</v>
      </c>
      <c r="K880" s="651" t="s">
        <v>623</v>
      </c>
      <c r="L880" s="661" t="s">
        <v>624</v>
      </c>
      <c r="M880" s="651" t="s">
        <v>384</v>
      </c>
      <c r="N880" s="661" t="s">
        <v>625</v>
      </c>
      <c r="O880" s="661" t="s">
        <v>626</v>
      </c>
      <c r="P880" s="661" t="s">
        <v>384</v>
      </c>
      <c r="Q880" s="651" t="s">
        <v>627</v>
      </c>
      <c r="R880" s="651" t="s">
        <v>629</v>
      </c>
    </row>
    <row r="881" s="651" customFormat="1" customHeight="1" spans="1:18">
      <c r="A881" s="651" t="str">
        <f t="shared" si="35"/>
        <v>GEG2盐田OA拆柜</v>
      </c>
      <c r="B881" s="208" t="s">
        <v>258</v>
      </c>
      <c r="C881" s="651" t="s">
        <v>622</v>
      </c>
      <c r="D881" s="675" t="s">
        <v>258</v>
      </c>
      <c r="E881" s="661">
        <v>10</v>
      </c>
      <c r="F881" s="661" t="s">
        <v>384</v>
      </c>
      <c r="G881" s="661">
        <v>1850</v>
      </c>
      <c r="H881" s="661">
        <v>10.2</v>
      </c>
      <c r="I881" s="661" t="s">
        <v>384</v>
      </c>
      <c r="J881" s="661">
        <v>1880</v>
      </c>
      <c r="K881" s="651" t="s">
        <v>623</v>
      </c>
      <c r="L881" s="661" t="s">
        <v>624</v>
      </c>
      <c r="M881" s="651" t="s">
        <v>384</v>
      </c>
      <c r="N881" s="661" t="s">
        <v>625</v>
      </c>
      <c r="O881" s="661" t="s">
        <v>626</v>
      </c>
      <c r="P881" s="661" t="s">
        <v>384</v>
      </c>
      <c r="Q881" s="651" t="s">
        <v>627</v>
      </c>
      <c r="R881" s="651" t="s">
        <v>629</v>
      </c>
    </row>
    <row r="882" s="651" customFormat="1" customHeight="1" spans="1:18">
      <c r="A882" s="651" t="str">
        <f t="shared" si="35"/>
        <v>SAT1盐田OA拆柜</v>
      </c>
      <c r="B882" s="208" t="s">
        <v>368</v>
      </c>
      <c r="C882" s="651" t="s">
        <v>622</v>
      </c>
      <c r="D882" s="675" t="s">
        <v>368</v>
      </c>
      <c r="E882" s="661">
        <v>9.8</v>
      </c>
      <c r="F882" s="661" t="s">
        <v>384</v>
      </c>
      <c r="G882" s="661">
        <v>1810</v>
      </c>
      <c r="H882" s="661">
        <v>9.9</v>
      </c>
      <c r="I882" s="661" t="s">
        <v>384</v>
      </c>
      <c r="J882" s="661">
        <v>1850</v>
      </c>
      <c r="K882" s="651" t="s">
        <v>623</v>
      </c>
      <c r="L882" s="661" t="s">
        <v>624</v>
      </c>
      <c r="M882" s="651" t="s">
        <v>384</v>
      </c>
      <c r="N882" s="661" t="s">
        <v>625</v>
      </c>
      <c r="O882" s="661" t="s">
        <v>626</v>
      </c>
      <c r="P882" s="661" t="s">
        <v>384</v>
      </c>
      <c r="Q882" s="651" t="s">
        <v>627</v>
      </c>
      <c r="R882" s="651" t="s">
        <v>629</v>
      </c>
    </row>
    <row r="883" s="651" customFormat="1" customHeight="1" spans="1:18">
      <c r="A883" s="651" t="str">
        <f t="shared" si="35"/>
        <v>SAT4盐田OA拆柜</v>
      </c>
      <c r="B883" s="208" t="s">
        <v>203</v>
      </c>
      <c r="C883" s="651" t="s">
        <v>622</v>
      </c>
      <c r="D883" s="675" t="s">
        <v>203</v>
      </c>
      <c r="E883" s="661">
        <v>9.8</v>
      </c>
      <c r="F883" s="661" t="s">
        <v>384</v>
      </c>
      <c r="G883" s="661">
        <v>1810</v>
      </c>
      <c r="H883" s="661">
        <v>9.9</v>
      </c>
      <c r="I883" s="661" t="s">
        <v>384</v>
      </c>
      <c r="J883" s="661">
        <v>1850</v>
      </c>
      <c r="K883" s="651" t="s">
        <v>623</v>
      </c>
      <c r="L883" s="661" t="s">
        <v>624</v>
      </c>
      <c r="M883" s="651" t="s">
        <v>384</v>
      </c>
      <c r="N883" s="661" t="s">
        <v>625</v>
      </c>
      <c r="O883" s="661" t="s">
        <v>626</v>
      </c>
      <c r="P883" s="661" t="s">
        <v>384</v>
      </c>
      <c r="Q883" s="651" t="s">
        <v>627</v>
      </c>
      <c r="R883" s="651" t="s">
        <v>629</v>
      </c>
    </row>
    <row r="884" s="651" customFormat="1" customHeight="1" spans="1:18">
      <c r="A884" s="651" t="str">
        <f t="shared" ref="A884:A915" si="36">B884&amp;C884</f>
        <v>HOU8盐田OA拆柜</v>
      </c>
      <c r="B884" s="208" t="s">
        <v>358</v>
      </c>
      <c r="C884" s="651" t="s">
        <v>622</v>
      </c>
      <c r="D884" s="675" t="s">
        <v>358</v>
      </c>
      <c r="E884" s="661">
        <v>9.8</v>
      </c>
      <c r="F884" s="661" t="s">
        <v>384</v>
      </c>
      <c r="G884" s="661">
        <v>1810</v>
      </c>
      <c r="H884" s="661">
        <v>9.9</v>
      </c>
      <c r="I884" s="661" t="s">
        <v>384</v>
      </c>
      <c r="J884" s="661">
        <v>1850</v>
      </c>
      <c r="K884" s="651" t="s">
        <v>623</v>
      </c>
      <c r="L884" s="661" t="s">
        <v>624</v>
      </c>
      <c r="M884" s="651" t="s">
        <v>384</v>
      </c>
      <c r="N884" s="661" t="s">
        <v>625</v>
      </c>
      <c r="O884" s="661" t="s">
        <v>626</v>
      </c>
      <c r="P884" s="661" t="s">
        <v>384</v>
      </c>
      <c r="Q884" s="651" t="s">
        <v>627</v>
      </c>
      <c r="R884" s="651" t="s">
        <v>629</v>
      </c>
    </row>
    <row r="885" s="651" customFormat="1" customHeight="1" spans="1:18">
      <c r="A885" s="651" t="str">
        <f t="shared" si="36"/>
        <v>MEM1盐田OA拆柜</v>
      </c>
      <c r="B885" s="208" t="s">
        <v>207</v>
      </c>
      <c r="C885" s="651" t="s">
        <v>622</v>
      </c>
      <c r="D885" s="675" t="s">
        <v>207</v>
      </c>
      <c r="E885" s="661">
        <v>9.6</v>
      </c>
      <c r="F885" s="661" t="s">
        <v>384</v>
      </c>
      <c r="G885" s="661">
        <v>1780</v>
      </c>
      <c r="H885" s="661">
        <v>9.7</v>
      </c>
      <c r="I885" s="661" t="s">
        <v>384</v>
      </c>
      <c r="J885" s="661">
        <v>1810</v>
      </c>
      <c r="K885" s="651" t="s">
        <v>623</v>
      </c>
      <c r="L885" s="661" t="s">
        <v>624</v>
      </c>
      <c r="M885" s="651" t="s">
        <v>384</v>
      </c>
      <c r="N885" s="661" t="s">
        <v>625</v>
      </c>
      <c r="O885" s="661" t="s">
        <v>626</v>
      </c>
      <c r="P885" s="661" t="s">
        <v>384</v>
      </c>
      <c r="Q885" s="651" t="s">
        <v>627</v>
      </c>
      <c r="R885" s="651" t="s">
        <v>629</v>
      </c>
    </row>
    <row r="886" s="651" customFormat="1" customHeight="1" spans="1:18">
      <c r="A886" s="651" t="str">
        <f t="shared" si="36"/>
        <v>FTW1盐田OA拆柜</v>
      </c>
      <c r="B886" s="208" t="s">
        <v>199</v>
      </c>
      <c r="C886" s="651" t="s">
        <v>622</v>
      </c>
      <c r="D886" s="675" t="s">
        <v>199</v>
      </c>
      <c r="E886" s="661">
        <v>9.5</v>
      </c>
      <c r="F886" s="661" t="s">
        <v>384</v>
      </c>
      <c r="G886" s="661">
        <v>1760</v>
      </c>
      <c r="H886" s="661">
        <v>9.6</v>
      </c>
      <c r="I886" s="661" t="s">
        <v>384</v>
      </c>
      <c r="J886" s="661">
        <v>1800</v>
      </c>
      <c r="K886" s="651" t="s">
        <v>623</v>
      </c>
      <c r="L886" s="661" t="s">
        <v>624</v>
      </c>
      <c r="M886" s="651" t="s">
        <v>384</v>
      </c>
      <c r="N886" s="661" t="s">
        <v>625</v>
      </c>
      <c r="O886" s="661" t="s">
        <v>626</v>
      </c>
      <c r="P886" s="661" t="s">
        <v>384</v>
      </c>
      <c r="Q886" s="651" t="s">
        <v>627</v>
      </c>
      <c r="R886" s="651" t="s">
        <v>629</v>
      </c>
    </row>
    <row r="887" s="651" customFormat="1" customHeight="1" spans="1:18">
      <c r="A887" s="651" t="str">
        <f t="shared" si="36"/>
        <v>FTW5盐田OA拆柜</v>
      </c>
      <c r="B887" s="208" t="s">
        <v>202</v>
      </c>
      <c r="C887" s="651" t="s">
        <v>622</v>
      </c>
      <c r="D887" s="675" t="s">
        <v>202</v>
      </c>
      <c r="E887" s="661">
        <v>9.5</v>
      </c>
      <c r="F887" s="661" t="s">
        <v>384</v>
      </c>
      <c r="G887" s="661">
        <v>1760</v>
      </c>
      <c r="H887" s="661">
        <v>9.6</v>
      </c>
      <c r="I887" s="661" t="s">
        <v>384</v>
      </c>
      <c r="J887" s="661">
        <v>1800</v>
      </c>
      <c r="K887" s="651" t="s">
        <v>623</v>
      </c>
      <c r="L887" s="661" t="s">
        <v>624</v>
      </c>
      <c r="M887" s="651" t="s">
        <v>384</v>
      </c>
      <c r="N887" s="661" t="s">
        <v>625</v>
      </c>
      <c r="O887" s="661" t="s">
        <v>626</v>
      </c>
      <c r="P887" s="661" t="s">
        <v>384</v>
      </c>
      <c r="Q887" s="651" t="s">
        <v>627</v>
      </c>
      <c r="R887" s="651" t="s">
        <v>629</v>
      </c>
    </row>
    <row r="888" s="651" customFormat="1" customHeight="1" spans="1:18">
      <c r="A888" s="651" t="str">
        <f t="shared" si="36"/>
        <v>MDW2盐田OA拆柜</v>
      </c>
      <c r="B888" s="208" t="s">
        <v>211</v>
      </c>
      <c r="C888" s="651" t="s">
        <v>622</v>
      </c>
      <c r="D888" s="675" t="s">
        <v>211</v>
      </c>
      <c r="E888" s="661">
        <v>9.8</v>
      </c>
      <c r="F888" s="661" t="s">
        <v>384</v>
      </c>
      <c r="G888" s="661">
        <v>1810</v>
      </c>
      <c r="H888" s="661">
        <v>9.9</v>
      </c>
      <c r="I888" s="661" t="s">
        <v>384</v>
      </c>
      <c r="J888" s="661">
        <v>1850</v>
      </c>
      <c r="K888" s="651" t="s">
        <v>623</v>
      </c>
      <c r="L888" s="661" t="s">
        <v>624</v>
      </c>
      <c r="M888" s="651" t="s">
        <v>384</v>
      </c>
      <c r="N888" s="661" t="s">
        <v>625</v>
      </c>
      <c r="O888" s="661" t="s">
        <v>626</v>
      </c>
      <c r="P888" s="661" t="s">
        <v>384</v>
      </c>
      <c r="Q888" s="651" t="s">
        <v>627</v>
      </c>
      <c r="R888" s="651" t="s">
        <v>629</v>
      </c>
    </row>
    <row r="889" s="651" customFormat="1" customHeight="1" spans="1:18">
      <c r="A889" s="651" t="str">
        <f t="shared" si="36"/>
        <v>IND9盐田OA拆柜</v>
      </c>
      <c r="B889" s="208" t="s">
        <v>210</v>
      </c>
      <c r="C889" s="651" t="s">
        <v>622</v>
      </c>
      <c r="D889" s="675" t="s">
        <v>210</v>
      </c>
      <c r="E889" s="661">
        <v>9.8</v>
      </c>
      <c r="F889" s="661" t="s">
        <v>384</v>
      </c>
      <c r="G889" s="661">
        <v>1810</v>
      </c>
      <c r="H889" s="661">
        <v>9.9</v>
      </c>
      <c r="I889" s="661" t="s">
        <v>384</v>
      </c>
      <c r="J889" s="661">
        <v>1850</v>
      </c>
      <c r="K889" s="651" t="s">
        <v>623</v>
      </c>
      <c r="L889" s="661" t="s">
        <v>624</v>
      </c>
      <c r="M889" s="651" t="s">
        <v>384</v>
      </c>
      <c r="N889" s="661" t="s">
        <v>625</v>
      </c>
      <c r="O889" s="661" t="s">
        <v>626</v>
      </c>
      <c r="P889" s="661" t="s">
        <v>384</v>
      </c>
      <c r="Q889" s="651" t="s">
        <v>627</v>
      </c>
      <c r="R889" s="651" t="s">
        <v>629</v>
      </c>
    </row>
    <row r="890" s="651" customFormat="1" customHeight="1" spans="1:18">
      <c r="A890" s="651" t="str">
        <f t="shared" si="36"/>
        <v>MQJ1盐田OA拆柜</v>
      </c>
      <c r="B890" s="208" t="s">
        <v>213</v>
      </c>
      <c r="C890" s="651" t="s">
        <v>622</v>
      </c>
      <c r="D890" s="675" t="s">
        <v>213</v>
      </c>
      <c r="E890" s="661">
        <v>9.8</v>
      </c>
      <c r="F890" s="661" t="s">
        <v>384</v>
      </c>
      <c r="G890" s="661">
        <v>1810</v>
      </c>
      <c r="H890" s="661">
        <v>9.9</v>
      </c>
      <c r="I890" s="661" t="s">
        <v>384</v>
      </c>
      <c r="J890" s="661">
        <v>1850</v>
      </c>
      <c r="K890" s="651" t="s">
        <v>623</v>
      </c>
      <c r="L890" s="661" t="s">
        <v>624</v>
      </c>
      <c r="M890" s="651" t="s">
        <v>384</v>
      </c>
      <c r="N890" s="661" t="s">
        <v>625</v>
      </c>
      <c r="O890" s="661" t="s">
        <v>626</v>
      </c>
      <c r="P890" s="661" t="s">
        <v>384</v>
      </c>
      <c r="Q890" s="651" t="s">
        <v>627</v>
      </c>
      <c r="R890" s="651" t="s">
        <v>629</v>
      </c>
    </row>
    <row r="891" s="651" customFormat="1" customHeight="1" spans="1:18">
      <c r="A891" s="651" t="str">
        <f t="shared" si="36"/>
        <v>FWA4盐田OA拆柜</v>
      </c>
      <c r="B891" s="208" t="s">
        <v>212</v>
      </c>
      <c r="C891" s="651" t="s">
        <v>622</v>
      </c>
      <c r="D891" s="675" t="s">
        <v>212</v>
      </c>
      <c r="E891" s="661">
        <v>9.8</v>
      </c>
      <c r="F891" s="661" t="s">
        <v>384</v>
      </c>
      <c r="G891" s="661">
        <v>1810</v>
      </c>
      <c r="H891" s="661">
        <v>9.9</v>
      </c>
      <c r="I891" s="661" t="s">
        <v>384</v>
      </c>
      <c r="J891" s="661">
        <v>1850</v>
      </c>
      <c r="K891" s="651" t="s">
        <v>623</v>
      </c>
      <c r="L891" s="661" t="s">
        <v>624</v>
      </c>
      <c r="M891" s="651" t="s">
        <v>384</v>
      </c>
      <c r="N891" s="661" t="s">
        <v>625</v>
      </c>
      <c r="O891" s="661" t="s">
        <v>626</v>
      </c>
      <c r="P891" s="661" t="s">
        <v>384</v>
      </c>
      <c r="Q891" s="651" t="s">
        <v>627</v>
      </c>
      <c r="R891" s="651" t="s">
        <v>629</v>
      </c>
    </row>
    <row r="892" s="651" customFormat="1" customHeight="1" spans="1:18">
      <c r="A892" s="651" t="str">
        <f t="shared" si="36"/>
        <v>RFD2盐田OA拆柜</v>
      </c>
      <c r="B892" s="208" t="s">
        <v>283</v>
      </c>
      <c r="C892" s="651" t="s">
        <v>622</v>
      </c>
      <c r="D892" s="675" t="s">
        <v>283</v>
      </c>
      <c r="E892" s="661">
        <v>10.2</v>
      </c>
      <c r="F892" s="661" t="s">
        <v>384</v>
      </c>
      <c r="G892" s="661">
        <v>1880</v>
      </c>
      <c r="H892" s="661">
        <v>10.4</v>
      </c>
      <c r="I892" s="661" t="s">
        <v>384</v>
      </c>
      <c r="J892" s="661">
        <v>1920</v>
      </c>
      <c r="K892" s="651" t="s">
        <v>623</v>
      </c>
      <c r="L892" s="661" t="s">
        <v>624</v>
      </c>
      <c r="M892" s="651" t="s">
        <v>384</v>
      </c>
      <c r="N892" s="661" t="s">
        <v>625</v>
      </c>
      <c r="O892" s="661" t="s">
        <v>626</v>
      </c>
      <c r="P892" s="661" t="s">
        <v>384</v>
      </c>
      <c r="Q892" s="651" t="s">
        <v>627</v>
      </c>
      <c r="R892" s="651" t="s">
        <v>629</v>
      </c>
    </row>
    <row r="893" s="651" customFormat="1" customHeight="1" spans="1:18">
      <c r="A893" s="651" t="str">
        <f t="shared" si="36"/>
        <v>ORD2盐田OA拆柜</v>
      </c>
      <c r="B893" s="208" t="s">
        <v>269</v>
      </c>
      <c r="C893" s="651" t="s">
        <v>622</v>
      </c>
      <c r="D893" s="675" t="s">
        <v>269</v>
      </c>
      <c r="E893" s="661">
        <v>10.2</v>
      </c>
      <c r="F893" s="661" t="s">
        <v>384</v>
      </c>
      <c r="G893" s="661">
        <v>1880</v>
      </c>
      <c r="H893" s="661">
        <v>10.4</v>
      </c>
      <c r="I893" s="661" t="s">
        <v>384</v>
      </c>
      <c r="J893" s="661">
        <v>1920</v>
      </c>
      <c r="K893" s="651" t="s">
        <v>623</v>
      </c>
      <c r="L893" s="661" t="s">
        <v>624</v>
      </c>
      <c r="M893" s="651" t="s">
        <v>384</v>
      </c>
      <c r="N893" s="661" t="s">
        <v>625</v>
      </c>
      <c r="O893" s="661" t="s">
        <v>626</v>
      </c>
      <c r="P893" s="661" t="s">
        <v>384</v>
      </c>
      <c r="Q893" s="651" t="s">
        <v>627</v>
      </c>
      <c r="R893" s="651" t="s">
        <v>629</v>
      </c>
    </row>
    <row r="894" s="651" customFormat="1" customHeight="1" spans="1:18">
      <c r="A894" s="651" t="str">
        <f t="shared" si="36"/>
        <v>STL4盐田OA拆柜</v>
      </c>
      <c r="B894" s="208" t="s">
        <v>288</v>
      </c>
      <c r="C894" s="651" t="s">
        <v>622</v>
      </c>
      <c r="D894" s="675" t="s">
        <v>288</v>
      </c>
      <c r="E894" s="661">
        <v>10.2</v>
      </c>
      <c r="F894" s="661" t="s">
        <v>384</v>
      </c>
      <c r="G894" s="661">
        <v>1880</v>
      </c>
      <c r="H894" s="661">
        <v>10.4</v>
      </c>
      <c r="I894" s="661" t="s">
        <v>384</v>
      </c>
      <c r="J894" s="661">
        <v>1920</v>
      </c>
      <c r="K894" s="651" t="s">
        <v>623</v>
      </c>
      <c r="L894" s="661" t="s">
        <v>624</v>
      </c>
      <c r="M894" s="651" t="s">
        <v>384</v>
      </c>
      <c r="N894" s="661" t="s">
        <v>625</v>
      </c>
      <c r="O894" s="661" t="s">
        <v>626</v>
      </c>
      <c r="P894" s="661" t="s">
        <v>384</v>
      </c>
      <c r="Q894" s="651" t="s">
        <v>627</v>
      </c>
      <c r="R894" s="651" t="s">
        <v>629</v>
      </c>
    </row>
    <row r="895" s="651" customFormat="1" customHeight="1" spans="1:18">
      <c r="A895" s="651" t="str">
        <f t="shared" si="36"/>
        <v>CMH2盐田OA拆柜</v>
      </c>
      <c r="B895" s="208" t="s">
        <v>298</v>
      </c>
      <c r="C895" s="651" t="s">
        <v>622</v>
      </c>
      <c r="D895" s="675" t="s">
        <v>298</v>
      </c>
      <c r="E895" s="661">
        <v>10.6</v>
      </c>
      <c r="F895" s="661" t="s">
        <v>384</v>
      </c>
      <c r="G895" s="661">
        <v>1950</v>
      </c>
      <c r="H895" s="661">
        <v>10.8</v>
      </c>
      <c r="I895" s="661" t="s">
        <v>384</v>
      </c>
      <c r="J895" s="661">
        <v>1990</v>
      </c>
      <c r="K895" s="651" t="s">
        <v>623</v>
      </c>
      <c r="L895" s="661" t="s">
        <v>624</v>
      </c>
      <c r="M895" s="651" t="s">
        <v>384</v>
      </c>
      <c r="N895" s="661" t="s">
        <v>625</v>
      </c>
      <c r="O895" s="661" t="s">
        <v>626</v>
      </c>
      <c r="P895" s="661" t="s">
        <v>384</v>
      </c>
      <c r="Q895" s="651" t="s">
        <v>627</v>
      </c>
      <c r="R895" s="651" t="s">
        <v>629</v>
      </c>
    </row>
    <row r="896" s="651" customFormat="1" customHeight="1" spans="1:18">
      <c r="A896" s="651" t="str">
        <f t="shared" si="36"/>
        <v>CMH3盐田OA拆柜</v>
      </c>
      <c r="B896" s="208" t="s">
        <v>299</v>
      </c>
      <c r="C896" s="651" t="s">
        <v>622</v>
      </c>
      <c r="D896" s="675" t="s">
        <v>299</v>
      </c>
      <c r="E896" s="661">
        <v>10.6</v>
      </c>
      <c r="F896" s="661" t="s">
        <v>384</v>
      </c>
      <c r="G896" s="661">
        <v>1950</v>
      </c>
      <c r="H896" s="661">
        <v>10.8</v>
      </c>
      <c r="I896" s="661" t="s">
        <v>384</v>
      </c>
      <c r="J896" s="661">
        <v>1990</v>
      </c>
      <c r="K896" s="651" t="s">
        <v>623</v>
      </c>
      <c r="L896" s="661" t="s">
        <v>624</v>
      </c>
      <c r="M896" s="651" t="s">
        <v>384</v>
      </c>
      <c r="N896" s="661" t="s">
        <v>625</v>
      </c>
      <c r="O896" s="661" t="s">
        <v>626</v>
      </c>
      <c r="P896" s="661" t="s">
        <v>384</v>
      </c>
      <c r="Q896" s="651" t="s">
        <v>627</v>
      </c>
      <c r="R896" s="651" t="s">
        <v>629</v>
      </c>
    </row>
    <row r="897" s="651" customFormat="1" customHeight="1" spans="1:18">
      <c r="A897" s="651" t="str">
        <f t="shared" si="36"/>
        <v>STL3盐田OA拆柜</v>
      </c>
      <c r="B897" s="208" t="s">
        <v>305</v>
      </c>
      <c r="C897" s="651" t="s">
        <v>622</v>
      </c>
      <c r="D897" s="675" t="s">
        <v>305</v>
      </c>
      <c r="E897" s="661">
        <v>10.2</v>
      </c>
      <c r="F897" s="661" t="s">
        <v>384</v>
      </c>
      <c r="G897" s="661">
        <v>1880</v>
      </c>
      <c r="H897" s="661">
        <v>10.4</v>
      </c>
      <c r="I897" s="661" t="s">
        <v>384</v>
      </c>
      <c r="J897" s="661">
        <v>1920</v>
      </c>
      <c r="K897" s="651" t="s">
        <v>623</v>
      </c>
      <c r="L897" s="661" t="s">
        <v>624</v>
      </c>
      <c r="M897" s="651" t="s">
        <v>384</v>
      </c>
      <c r="N897" s="661" t="s">
        <v>625</v>
      </c>
      <c r="O897" s="661" t="s">
        <v>626</v>
      </c>
      <c r="P897" s="661" t="s">
        <v>384</v>
      </c>
      <c r="Q897" s="651" t="s">
        <v>627</v>
      </c>
      <c r="R897" s="651" t="s">
        <v>629</v>
      </c>
    </row>
    <row r="898" s="651" customFormat="1" customHeight="1" spans="1:18">
      <c r="A898" s="651" t="str">
        <f t="shared" si="36"/>
        <v>BNA2盐田OA拆柜</v>
      </c>
      <c r="B898" s="208" t="s">
        <v>353</v>
      </c>
      <c r="C898" s="651" t="s">
        <v>622</v>
      </c>
      <c r="D898" s="675" t="s">
        <v>353</v>
      </c>
      <c r="E898" s="661">
        <v>10.4</v>
      </c>
      <c r="F898" s="661" t="s">
        <v>384</v>
      </c>
      <c r="G898" s="661">
        <v>1910</v>
      </c>
      <c r="H898" s="661">
        <v>10.6</v>
      </c>
      <c r="I898" s="661" t="s">
        <v>384</v>
      </c>
      <c r="J898" s="661">
        <v>1950</v>
      </c>
      <c r="K898" s="651" t="s">
        <v>623</v>
      </c>
      <c r="L898" s="661" t="s">
        <v>624</v>
      </c>
      <c r="M898" s="651" t="s">
        <v>384</v>
      </c>
      <c r="N898" s="661" t="s">
        <v>625</v>
      </c>
      <c r="O898" s="661" t="s">
        <v>626</v>
      </c>
      <c r="P898" s="661" t="s">
        <v>384</v>
      </c>
      <c r="Q898" s="651" t="s">
        <v>627</v>
      </c>
      <c r="R898" s="651" t="s">
        <v>629</v>
      </c>
    </row>
    <row r="899" s="651" customFormat="1" customHeight="1" spans="1:18">
      <c r="A899" s="651" t="str">
        <f t="shared" si="36"/>
        <v>BNA6盐田OA拆柜</v>
      </c>
      <c r="B899" s="208" t="s">
        <v>345</v>
      </c>
      <c r="C899" s="651" t="s">
        <v>622</v>
      </c>
      <c r="D899" s="675" t="s">
        <v>345</v>
      </c>
      <c r="E899" s="661">
        <v>10.4</v>
      </c>
      <c r="F899" s="661" t="s">
        <v>384</v>
      </c>
      <c r="G899" s="661">
        <v>1910</v>
      </c>
      <c r="H899" s="661">
        <v>10.6</v>
      </c>
      <c r="I899" s="661" t="s">
        <v>384</v>
      </c>
      <c r="J899" s="661">
        <v>1950</v>
      </c>
      <c r="K899" s="651" t="s">
        <v>623</v>
      </c>
      <c r="L899" s="661" t="s">
        <v>624</v>
      </c>
      <c r="M899" s="651" t="s">
        <v>384</v>
      </c>
      <c r="N899" s="661" t="s">
        <v>625</v>
      </c>
      <c r="O899" s="661" t="s">
        <v>626</v>
      </c>
      <c r="P899" s="661" t="s">
        <v>384</v>
      </c>
      <c r="Q899" s="651" t="s">
        <v>627</v>
      </c>
      <c r="R899" s="651" t="s">
        <v>629</v>
      </c>
    </row>
    <row r="900" s="651" customFormat="1" customHeight="1" spans="1:18">
      <c r="A900" s="651" t="str">
        <f t="shared" si="36"/>
        <v>CLT3盐田OA拆柜</v>
      </c>
      <c r="B900" s="208" t="s">
        <v>324</v>
      </c>
      <c r="C900" s="651" t="s">
        <v>622</v>
      </c>
      <c r="D900" s="675" t="s">
        <v>324</v>
      </c>
      <c r="E900" s="661">
        <v>10.8</v>
      </c>
      <c r="F900" s="661" t="s">
        <v>384</v>
      </c>
      <c r="G900" s="661">
        <v>1980</v>
      </c>
      <c r="H900" s="661">
        <v>11</v>
      </c>
      <c r="I900" s="661" t="s">
        <v>384</v>
      </c>
      <c r="J900" s="661">
        <v>2020</v>
      </c>
      <c r="K900" s="651" t="s">
        <v>623</v>
      </c>
      <c r="L900" s="661" t="s">
        <v>624</v>
      </c>
      <c r="M900" s="651" t="s">
        <v>384</v>
      </c>
      <c r="N900" s="661" t="s">
        <v>625</v>
      </c>
      <c r="O900" s="661" t="s">
        <v>626</v>
      </c>
      <c r="P900" s="661" t="s">
        <v>384</v>
      </c>
      <c r="Q900" s="651" t="s">
        <v>627</v>
      </c>
      <c r="R900" s="651" t="s">
        <v>651</v>
      </c>
    </row>
    <row r="901" s="651" customFormat="1" customHeight="1" spans="1:18">
      <c r="A901" s="651" t="str">
        <f t="shared" si="36"/>
        <v>GSO1盐田OA拆柜</v>
      </c>
      <c r="B901" s="208" t="s">
        <v>507</v>
      </c>
      <c r="C901" s="651" t="s">
        <v>622</v>
      </c>
      <c r="D901" s="675" t="s">
        <v>507</v>
      </c>
      <c r="E901" s="661">
        <v>11</v>
      </c>
      <c r="F901" s="661" t="s">
        <v>384</v>
      </c>
      <c r="G901" s="661">
        <v>2020</v>
      </c>
      <c r="H901" s="661">
        <v>11.2</v>
      </c>
      <c r="I901" s="661" t="s">
        <v>384</v>
      </c>
      <c r="J901" s="661">
        <v>2060</v>
      </c>
      <c r="K901" s="651" t="s">
        <v>623</v>
      </c>
      <c r="L901" s="661" t="s">
        <v>624</v>
      </c>
      <c r="M901" s="651" t="s">
        <v>384</v>
      </c>
      <c r="N901" s="661" t="s">
        <v>625</v>
      </c>
      <c r="O901" s="661" t="s">
        <v>626</v>
      </c>
      <c r="P901" s="661" t="s">
        <v>384</v>
      </c>
      <c r="Q901" s="651" t="s">
        <v>627</v>
      </c>
      <c r="R901" s="651" t="s">
        <v>651</v>
      </c>
    </row>
    <row r="902" s="651" customFormat="1" customHeight="1" spans="1:18">
      <c r="A902" s="651" t="str">
        <f t="shared" si="36"/>
        <v>XLX6盐田OA拆柜</v>
      </c>
      <c r="B902" s="208" t="s">
        <v>322</v>
      </c>
      <c r="C902" s="651" t="s">
        <v>622</v>
      </c>
      <c r="D902" s="675" t="s">
        <v>322</v>
      </c>
      <c r="E902" s="661">
        <v>11</v>
      </c>
      <c r="F902" s="661" t="s">
        <v>384</v>
      </c>
      <c r="G902" s="661">
        <v>2020</v>
      </c>
      <c r="H902" s="661">
        <v>11.2</v>
      </c>
      <c r="I902" s="661" t="s">
        <v>384</v>
      </c>
      <c r="J902" s="661">
        <v>2060</v>
      </c>
      <c r="K902" s="651" t="s">
        <v>623</v>
      </c>
      <c r="L902" s="661" t="s">
        <v>624</v>
      </c>
      <c r="M902" s="651" t="s">
        <v>384</v>
      </c>
      <c r="N902" s="661" t="s">
        <v>625</v>
      </c>
      <c r="O902" s="661" t="s">
        <v>626</v>
      </c>
      <c r="P902" s="661" t="s">
        <v>384</v>
      </c>
      <c r="Q902" s="651" t="s">
        <v>627</v>
      </c>
      <c r="R902" s="651" t="s">
        <v>651</v>
      </c>
    </row>
    <row r="903" s="651" customFormat="1" customHeight="1" spans="1:18">
      <c r="A903" s="651" t="str">
        <f t="shared" si="36"/>
        <v>GSP1盐田OA拆柜</v>
      </c>
      <c r="B903" s="208" t="s">
        <v>511</v>
      </c>
      <c r="C903" s="651" t="s">
        <v>622</v>
      </c>
      <c r="D903" s="675" t="s">
        <v>511</v>
      </c>
      <c r="E903" s="661">
        <v>11</v>
      </c>
      <c r="F903" s="661" t="s">
        <v>384</v>
      </c>
      <c r="G903" s="661">
        <v>2020</v>
      </c>
      <c r="H903" s="661">
        <v>11.2</v>
      </c>
      <c r="I903" s="661" t="s">
        <v>384</v>
      </c>
      <c r="J903" s="661">
        <v>2060</v>
      </c>
      <c r="K903" s="651" t="s">
        <v>623</v>
      </c>
      <c r="L903" s="661" t="s">
        <v>624</v>
      </c>
      <c r="M903" s="651" t="s">
        <v>384</v>
      </c>
      <c r="N903" s="661" t="s">
        <v>625</v>
      </c>
      <c r="O903" s="661" t="s">
        <v>626</v>
      </c>
      <c r="P903" s="661" t="s">
        <v>384</v>
      </c>
      <c r="Q903" s="651" t="s">
        <v>627</v>
      </c>
      <c r="R903" s="651" t="s">
        <v>651</v>
      </c>
    </row>
    <row r="904" s="651" customFormat="1" customHeight="1" spans="1:18">
      <c r="A904" s="651" t="str">
        <f t="shared" si="36"/>
        <v>SAV3盐田OA拆柜</v>
      </c>
      <c r="B904" s="208" t="s">
        <v>652</v>
      </c>
      <c r="C904" s="651" t="s">
        <v>622</v>
      </c>
      <c r="D904" s="675" t="s">
        <v>652</v>
      </c>
      <c r="E904" s="661" t="s">
        <v>461</v>
      </c>
      <c r="F904" s="661" t="s">
        <v>384</v>
      </c>
      <c r="G904" s="661" t="s">
        <v>461</v>
      </c>
      <c r="H904" s="661" t="s">
        <v>461</v>
      </c>
      <c r="I904" s="661" t="s">
        <v>384</v>
      </c>
      <c r="J904" s="661" t="s">
        <v>461</v>
      </c>
      <c r="K904" s="651" t="s">
        <v>623</v>
      </c>
      <c r="L904" s="661" t="s">
        <v>624</v>
      </c>
      <c r="M904" s="651" t="s">
        <v>384</v>
      </c>
      <c r="N904" s="661" t="s">
        <v>625</v>
      </c>
      <c r="O904" s="661" t="s">
        <v>626</v>
      </c>
      <c r="P904" s="661" t="s">
        <v>384</v>
      </c>
      <c r="Q904" s="651" t="s">
        <v>627</v>
      </c>
      <c r="R904" s="651" t="s">
        <v>651</v>
      </c>
    </row>
    <row r="905" s="651" customFormat="1" customHeight="1" spans="1:18">
      <c r="A905" s="651" t="str">
        <f t="shared" si="36"/>
        <v>CLT2盐田OA拆柜</v>
      </c>
      <c r="B905" s="208" t="s">
        <v>323</v>
      </c>
      <c r="C905" s="651" t="s">
        <v>622</v>
      </c>
      <c r="D905" s="675" t="s">
        <v>323</v>
      </c>
      <c r="E905" s="661">
        <v>11</v>
      </c>
      <c r="F905" s="661" t="s">
        <v>384</v>
      </c>
      <c r="G905" s="661">
        <v>2020</v>
      </c>
      <c r="H905" s="661">
        <v>11.2</v>
      </c>
      <c r="I905" s="661" t="s">
        <v>384</v>
      </c>
      <c r="J905" s="661">
        <v>2060</v>
      </c>
      <c r="K905" s="651" t="s">
        <v>623</v>
      </c>
      <c r="L905" s="661" t="s">
        <v>624</v>
      </c>
      <c r="M905" s="651" t="s">
        <v>384</v>
      </c>
      <c r="N905" s="661" t="s">
        <v>625</v>
      </c>
      <c r="O905" s="661" t="s">
        <v>626</v>
      </c>
      <c r="P905" s="661" t="s">
        <v>384</v>
      </c>
      <c r="Q905" s="651" t="s">
        <v>627</v>
      </c>
      <c r="R905" s="651" t="s">
        <v>651</v>
      </c>
    </row>
    <row r="906" s="651" customFormat="1" customHeight="1" spans="1:18">
      <c r="A906" s="651" t="str">
        <f t="shared" si="36"/>
        <v>RDU2盐田OA拆柜</v>
      </c>
      <c r="B906" s="208" t="s">
        <v>347</v>
      </c>
      <c r="C906" s="651" t="s">
        <v>622</v>
      </c>
      <c r="D906" s="675" t="s">
        <v>347</v>
      </c>
      <c r="E906" s="661">
        <v>11</v>
      </c>
      <c r="F906" s="661" t="s">
        <v>384</v>
      </c>
      <c r="G906" s="661">
        <v>2020</v>
      </c>
      <c r="H906" s="661">
        <v>11.2</v>
      </c>
      <c r="I906" s="661" t="s">
        <v>384</v>
      </c>
      <c r="J906" s="661">
        <v>2060</v>
      </c>
      <c r="K906" s="651" t="s">
        <v>623</v>
      </c>
      <c r="L906" s="661" t="s">
        <v>624</v>
      </c>
      <c r="M906" s="651" t="s">
        <v>384</v>
      </c>
      <c r="N906" s="661" t="s">
        <v>625</v>
      </c>
      <c r="O906" s="661" t="s">
        <v>626</v>
      </c>
      <c r="P906" s="661" t="s">
        <v>384</v>
      </c>
      <c r="Q906" s="651" t="s">
        <v>627</v>
      </c>
      <c r="R906" s="651" t="s">
        <v>651</v>
      </c>
    </row>
    <row r="907" s="651" customFormat="1" customHeight="1" spans="1:18">
      <c r="A907" s="651" t="str">
        <f t="shared" si="36"/>
        <v>PIT2盐田OA拆柜</v>
      </c>
      <c r="B907" s="208" t="s">
        <v>439</v>
      </c>
      <c r="C907" s="651" t="s">
        <v>622</v>
      </c>
      <c r="D907" s="675" t="s">
        <v>439</v>
      </c>
      <c r="E907" s="661">
        <v>11.6</v>
      </c>
      <c r="F907" s="661" t="s">
        <v>384</v>
      </c>
      <c r="G907" s="661">
        <v>2120</v>
      </c>
      <c r="H907" s="661">
        <v>11.8</v>
      </c>
      <c r="I907" s="661" t="s">
        <v>384</v>
      </c>
      <c r="J907" s="661">
        <v>2160</v>
      </c>
      <c r="K907" s="651" t="s">
        <v>623</v>
      </c>
      <c r="L907" s="661" t="s">
        <v>624</v>
      </c>
      <c r="M907" s="651" t="s">
        <v>384</v>
      </c>
      <c r="N907" s="661" t="s">
        <v>625</v>
      </c>
      <c r="O907" s="661" t="s">
        <v>626</v>
      </c>
      <c r="P907" s="661" t="s">
        <v>384</v>
      </c>
      <c r="Q907" s="651" t="s">
        <v>627</v>
      </c>
      <c r="R907" s="651" t="s">
        <v>651</v>
      </c>
    </row>
    <row r="908" s="651" customFormat="1" customHeight="1" spans="1:18">
      <c r="A908" s="651" t="str">
        <f t="shared" si="36"/>
        <v>ABE8盐田OA拆柜</v>
      </c>
      <c r="B908" s="208" t="s">
        <v>381</v>
      </c>
      <c r="C908" s="651" t="s">
        <v>622</v>
      </c>
      <c r="D908" s="675" t="s">
        <v>381</v>
      </c>
      <c r="E908" s="661">
        <v>11.6</v>
      </c>
      <c r="F908" s="661" t="s">
        <v>384</v>
      </c>
      <c r="G908" s="661">
        <v>2120</v>
      </c>
      <c r="H908" s="661">
        <v>11.8</v>
      </c>
      <c r="I908" s="661" t="s">
        <v>384</v>
      </c>
      <c r="J908" s="661">
        <v>2160</v>
      </c>
      <c r="K908" s="651" t="s">
        <v>623</v>
      </c>
      <c r="L908" s="661" t="s">
        <v>624</v>
      </c>
      <c r="M908" s="651" t="s">
        <v>384</v>
      </c>
      <c r="N908" s="661" t="s">
        <v>625</v>
      </c>
      <c r="O908" s="661" t="s">
        <v>626</v>
      </c>
      <c r="P908" s="661" t="s">
        <v>384</v>
      </c>
      <c r="Q908" s="651" t="s">
        <v>627</v>
      </c>
      <c r="R908" s="651" t="s">
        <v>651</v>
      </c>
    </row>
    <row r="909" s="651" customFormat="1" customHeight="1" spans="1:18">
      <c r="A909" s="651" t="str">
        <f t="shared" si="36"/>
        <v>AVP1盐田OA拆柜</v>
      </c>
      <c r="B909" s="208" t="s">
        <v>392</v>
      </c>
      <c r="C909" s="651" t="s">
        <v>622</v>
      </c>
      <c r="D909" s="675" t="s">
        <v>392</v>
      </c>
      <c r="E909" s="661">
        <v>11.6</v>
      </c>
      <c r="F909" s="661" t="s">
        <v>384</v>
      </c>
      <c r="G909" s="661">
        <v>2120</v>
      </c>
      <c r="H909" s="661">
        <v>11.8</v>
      </c>
      <c r="I909" s="661" t="s">
        <v>384</v>
      </c>
      <c r="J909" s="661">
        <v>2160</v>
      </c>
      <c r="K909" s="651" t="s">
        <v>623</v>
      </c>
      <c r="L909" s="661" t="s">
        <v>624</v>
      </c>
      <c r="M909" s="651" t="s">
        <v>384</v>
      </c>
      <c r="N909" s="661" t="s">
        <v>625</v>
      </c>
      <c r="O909" s="661" t="s">
        <v>626</v>
      </c>
      <c r="P909" s="661" t="s">
        <v>384</v>
      </c>
      <c r="Q909" s="651" t="s">
        <v>627</v>
      </c>
      <c r="R909" s="651" t="s">
        <v>651</v>
      </c>
    </row>
    <row r="910" s="651" customFormat="1" customHeight="1" spans="1:18">
      <c r="A910" s="651" t="str">
        <f t="shared" si="36"/>
        <v>ABE4盐田OA拆柜</v>
      </c>
      <c r="B910" s="208" t="s">
        <v>421</v>
      </c>
      <c r="C910" s="651" t="s">
        <v>622</v>
      </c>
      <c r="D910" s="675" t="s">
        <v>421</v>
      </c>
      <c r="E910" s="661">
        <v>11.6</v>
      </c>
      <c r="F910" s="661" t="s">
        <v>384</v>
      </c>
      <c r="G910" s="661">
        <v>2120</v>
      </c>
      <c r="H910" s="661">
        <v>11.8</v>
      </c>
      <c r="I910" s="661" t="s">
        <v>384</v>
      </c>
      <c r="J910" s="661">
        <v>2160</v>
      </c>
      <c r="K910" s="651" t="s">
        <v>623</v>
      </c>
      <c r="L910" s="661" t="s">
        <v>624</v>
      </c>
      <c r="M910" s="651" t="s">
        <v>384</v>
      </c>
      <c r="N910" s="661" t="s">
        <v>625</v>
      </c>
      <c r="O910" s="661" t="s">
        <v>626</v>
      </c>
      <c r="P910" s="661" t="s">
        <v>384</v>
      </c>
      <c r="Q910" s="651" t="s">
        <v>627</v>
      </c>
      <c r="R910" s="651" t="s">
        <v>651</v>
      </c>
    </row>
    <row r="911" s="651" customFormat="1" customHeight="1" spans="1:18">
      <c r="A911" s="651" t="str">
        <f t="shared" si="36"/>
        <v>TEB3盐田OA拆柜</v>
      </c>
      <c r="B911" s="208" t="s">
        <v>419</v>
      </c>
      <c r="C911" s="651" t="s">
        <v>622</v>
      </c>
      <c r="D911" s="675" t="s">
        <v>419</v>
      </c>
      <c r="E911" s="661">
        <v>11.6</v>
      </c>
      <c r="F911" s="661" t="s">
        <v>384</v>
      </c>
      <c r="G911" s="661">
        <v>2120</v>
      </c>
      <c r="H911" s="661">
        <v>11.8</v>
      </c>
      <c r="I911" s="661" t="s">
        <v>384</v>
      </c>
      <c r="J911" s="661">
        <v>2160</v>
      </c>
      <c r="K911" s="651" t="s">
        <v>623</v>
      </c>
      <c r="L911" s="661" t="s">
        <v>624</v>
      </c>
      <c r="M911" s="651" t="s">
        <v>384</v>
      </c>
      <c r="N911" s="661" t="s">
        <v>625</v>
      </c>
      <c r="O911" s="661" t="s">
        <v>626</v>
      </c>
      <c r="P911" s="661" t="s">
        <v>384</v>
      </c>
      <c r="Q911" s="651" t="s">
        <v>627</v>
      </c>
      <c r="R911" s="651" t="s">
        <v>651</v>
      </c>
    </row>
    <row r="912" s="651" customFormat="1" customHeight="1" spans="1:18">
      <c r="A912" s="651" t="str">
        <f t="shared" si="36"/>
        <v>TEB4盐田OA拆柜</v>
      </c>
      <c r="B912" s="208" t="s">
        <v>391</v>
      </c>
      <c r="C912" s="651" t="s">
        <v>622</v>
      </c>
      <c r="D912" s="675" t="s">
        <v>391</v>
      </c>
      <c r="E912" s="661">
        <v>11.6</v>
      </c>
      <c r="F912" s="661" t="s">
        <v>384</v>
      </c>
      <c r="G912" s="661">
        <v>2120</v>
      </c>
      <c r="H912" s="661">
        <v>11.8</v>
      </c>
      <c r="I912" s="661" t="s">
        <v>384</v>
      </c>
      <c r="J912" s="661">
        <v>2160</v>
      </c>
      <c r="K912" s="651" t="s">
        <v>623</v>
      </c>
      <c r="L912" s="661" t="s">
        <v>624</v>
      </c>
      <c r="M912" s="651" t="s">
        <v>384</v>
      </c>
      <c r="N912" s="661" t="s">
        <v>625</v>
      </c>
      <c r="O912" s="661" t="s">
        <v>626</v>
      </c>
      <c r="P912" s="661" t="s">
        <v>384</v>
      </c>
      <c r="Q912" s="651" t="s">
        <v>627</v>
      </c>
      <c r="R912" s="651" t="s">
        <v>651</v>
      </c>
    </row>
    <row r="913" s="651" customFormat="1" customHeight="1" spans="1:18">
      <c r="A913" s="651" t="str">
        <f t="shared" si="36"/>
        <v>TEB6盐田OA拆柜</v>
      </c>
      <c r="B913" s="208" t="s">
        <v>410</v>
      </c>
      <c r="C913" s="651" t="s">
        <v>622</v>
      </c>
      <c r="D913" s="675" t="s">
        <v>410</v>
      </c>
      <c r="E913" s="661">
        <v>11.6</v>
      </c>
      <c r="F913" s="661" t="s">
        <v>384</v>
      </c>
      <c r="G913" s="661">
        <v>2120</v>
      </c>
      <c r="H913" s="661">
        <v>11.8</v>
      </c>
      <c r="I913" s="661" t="s">
        <v>384</v>
      </c>
      <c r="J913" s="661">
        <v>2160</v>
      </c>
      <c r="K913" s="651" t="s">
        <v>623</v>
      </c>
      <c r="L913" s="661" t="s">
        <v>624</v>
      </c>
      <c r="M913" s="651" t="s">
        <v>384</v>
      </c>
      <c r="N913" s="661" t="s">
        <v>625</v>
      </c>
      <c r="O913" s="661" t="s">
        <v>626</v>
      </c>
      <c r="P913" s="661" t="s">
        <v>384</v>
      </c>
      <c r="Q913" s="651" t="s">
        <v>627</v>
      </c>
      <c r="R913" s="651" t="s">
        <v>651</v>
      </c>
    </row>
    <row r="914" s="651" customFormat="1" customHeight="1" spans="1:18">
      <c r="A914" s="651" t="str">
        <f t="shared" si="36"/>
        <v>ILG1盐田OA拆柜</v>
      </c>
      <c r="B914" s="208" t="s">
        <v>432</v>
      </c>
      <c r="C914" s="651" t="s">
        <v>622</v>
      </c>
      <c r="D914" s="675" t="s">
        <v>432</v>
      </c>
      <c r="E914" s="661">
        <v>11.6</v>
      </c>
      <c r="F914" s="661" t="s">
        <v>384</v>
      </c>
      <c r="G914" s="661">
        <v>2120</v>
      </c>
      <c r="H914" s="661">
        <v>11.8</v>
      </c>
      <c r="I914" s="661" t="s">
        <v>384</v>
      </c>
      <c r="J914" s="661">
        <v>2160</v>
      </c>
      <c r="K914" s="651" t="s">
        <v>623</v>
      </c>
      <c r="L914" s="661" t="s">
        <v>624</v>
      </c>
      <c r="M914" s="651" t="s">
        <v>384</v>
      </c>
      <c r="N914" s="661" t="s">
        <v>625</v>
      </c>
      <c r="O914" s="661" t="s">
        <v>626</v>
      </c>
      <c r="P914" s="661" t="s">
        <v>384</v>
      </c>
      <c r="Q914" s="651" t="s">
        <v>627</v>
      </c>
      <c r="R914" s="651" t="s">
        <v>651</v>
      </c>
    </row>
    <row r="915" s="651" customFormat="1" customHeight="1" spans="1:18">
      <c r="A915" s="651" t="str">
        <f t="shared" si="36"/>
        <v>TPA2盐田OA拆柜</v>
      </c>
      <c r="B915" s="208" t="s">
        <v>341</v>
      </c>
      <c r="C915" s="651" t="s">
        <v>622</v>
      </c>
      <c r="D915" s="675" t="s">
        <v>341</v>
      </c>
      <c r="E915" s="661">
        <v>11.6</v>
      </c>
      <c r="F915" s="661" t="s">
        <v>384</v>
      </c>
      <c r="G915" s="661">
        <v>2120</v>
      </c>
      <c r="H915" s="661">
        <v>11.8</v>
      </c>
      <c r="I915" s="661" t="s">
        <v>384</v>
      </c>
      <c r="J915" s="661">
        <v>2160</v>
      </c>
      <c r="K915" s="651" t="s">
        <v>623</v>
      </c>
      <c r="L915" s="661" t="s">
        <v>624</v>
      </c>
      <c r="M915" s="651" t="s">
        <v>384</v>
      </c>
      <c r="N915" s="661" t="s">
        <v>625</v>
      </c>
      <c r="O915" s="661" t="s">
        <v>626</v>
      </c>
      <c r="P915" s="661" t="s">
        <v>384</v>
      </c>
      <c r="Q915" s="651" t="s">
        <v>627</v>
      </c>
      <c r="R915" s="651" t="s">
        <v>651</v>
      </c>
    </row>
    <row r="916" s="651" customFormat="1" customHeight="1" spans="1:18">
      <c r="A916" s="651" t="str">
        <f t="shared" ref="A916:A936" si="37">B916&amp;C916</f>
        <v>TPA3盐田OA拆柜</v>
      </c>
      <c r="B916" s="208" t="s">
        <v>340</v>
      </c>
      <c r="C916" s="651" t="s">
        <v>622</v>
      </c>
      <c r="D916" s="675" t="s">
        <v>340</v>
      </c>
      <c r="E916" s="661">
        <v>11.6</v>
      </c>
      <c r="F916" s="661" t="s">
        <v>384</v>
      </c>
      <c r="G916" s="661">
        <v>2120</v>
      </c>
      <c r="H916" s="661">
        <v>11.8</v>
      </c>
      <c r="I916" s="661" t="s">
        <v>384</v>
      </c>
      <c r="J916" s="661">
        <v>2160</v>
      </c>
      <c r="K916" s="651" t="s">
        <v>623</v>
      </c>
      <c r="L916" s="661" t="s">
        <v>624</v>
      </c>
      <c r="M916" s="651" t="s">
        <v>384</v>
      </c>
      <c r="N916" s="661" t="s">
        <v>625</v>
      </c>
      <c r="O916" s="661" t="s">
        <v>626</v>
      </c>
      <c r="P916" s="661" t="s">
        <v>384</v>
      </c>
      <c r="Q916" s="651" t="s">
        <v>627</v>
      </c>
      <c r="R916" s="651" t="s">
        <v>651</v>
      </c>
    </row>
    <row r="917" s="651" customFormat="1" customHeight="1" spans="1:18">
      <c r="A917" s="651" t="str">
        <f t="shared" si="37"/>
        <v>JAX3盐田OA拆柜</v>
      </c>
      <c r="B917" s="208" t="s">
        <v>311</v>
      </c>
      <c r="C917" s="651" t="s">
        <v>622</v>
      </c>
      <c r="D917" s="675" t="s">
        <v>311</v>
      </c>
      <c r="E917" s="661">
        <v>11.6</v>
      </c>
      <c r="F917" s="661" t="s">
        <v>384</v>
      </c>
      <c r="G917" s="661">
        <v>2120</v>
      </c>
      <c r="H917" s="661">
        <v>11.8</v>
      </c>
      <c r="I917" s="661" t="s">
        <v>384</v>
      </c>
      <c r="J917" s="661">
        <v>2160</v>
      </c>
      <c r="K917" s="651" t="s">
        <v>623</v>
      </c>
      <c r="L917" s="661" t="s">
        <v>624</v>
      </c>
      <c r="M917" s="651" t="s">
        <v>384</v>
      </c>
      <c r="N917" s="661" t="s">
        <v>625</v>
      </c>
      <c r="O917" s="661" t="s">
        <v>626</v>
      </c>
      <c r="P917" s="661" t="s">
        <v>384</v>
      </c>
      <c r="Q917" s="651" t="s">
        <v>627</v>
      </c>
      <c r="R917" s="651" t="s">
        <v>651</v>
      </c>
    </row>
    <row r="918" s="651" customFormat="1" customHeight="1" spans="1:18">
      <c r="A918" s="651" t="str">
        <f t="shared" si="37"/>
        <v>RMN3盐田OA拆柜</v>
      </c>
      <c r="B918" s="208" t="s">
        <v>404</v>
      </c>
      <c r="C918" s="651" t="s">
        <v>622</v>
      </c>
      <c r="D918" s="675" t="s">
        <v>404</v>
      </c>
      <c r="E918" s="661">
        <v>11.9</v>
      </c>
      <c r="F918" s="661" t="s">
        <v>384</v>
      </c>
      <c r="G918" s="661">
        <v>2160</v>
      </c>
      <c r="H918" s="661">
        <v>12</v>
      </c>
      <c r="I918" s="661" t="s">
        <v>384</v>
      </c>
      <c r="J918" s="661">
        <v>2190</v>
      </c>
      <c r="K918" s="651" t="s">
        <v>623</v>
      </c>
      <c r="L918" s="661" t="s">
        <v>624</v>
      </c>
      <c r="M918" s="651" t="s">
        <v>384</v>
      </c>
      <c r="N918" s="661" t="s">
        <v>625</v>
      </c>
      <c r="O918" s="661" t="s">
        <v>626</v>
      </c>
      <c r="P918" s="661" t="s">
        <v>384</v>
      </c>
      <c r="Q918" s="651" t="s">
        <v>627</v>
      </c>
      <c r="R918" s="651" t="s">
        <v>651</v>
      </c>
    </row>
    <row r="919" s="651" customFormat="1" customHeight="1" spans="1:18">
      <c r="A919" s="651" t="str">
        <f t="shared" si="37"/>
        <v>ORF2盐田OA拆柜</v>
      </c>
      <c r="B919" s="208" t="s">
        <v>405</v>
      </c>
      <c r="C919" s="651" t="s">
        <v>622</v>
      </c>
      <c r="D919" s="675" t="s">
        <v>405</v>
      </c>
      <c r="E919" s="661">
        <v>11.9</v>
      </c>
      <c r="F919" s="661" t="s">
        <v>384</v>
      </c>
      <c r="G919" s="661">
        <v>2160</v>
      </c>
      <c r="H919" s="661">
        <v>12</v>
      </c>
      <c r="I919" s="661" t="s">
        <v>384</v>
      </c>
      <c r="J919" s="661">
        <v>2190</v>
      </c>
      <c r="K919" s="651" t="s">
        <v>623</v>
      </c>
      <c r="L919" s="661" t="s">
        <v>624</v>
      </c>
      <c r="M919" s="651" t="s">
        <v>384</v>
      </c>
      <c r="N919" s="661" t="s">
        <v>625</v>
      </c>
      <c r="O919" s="661" t="s">
        <v>626</v>
      </c>
      <c r="P919" s="661" t="s">
        <v>384</v>
      </c>
      <c r="Q919" s="651" t="s">
        <v>627</v>
      </c>
      <c r="R919" s="651" t="s">
        <v>651</v>
      </c>
    </row>
    <row r="920" s="651" customFormat="1" customHeight="1" spans="1:18">
      <c r="A920" s="651" t="str">
        <f t="shared" si="37"/>
        <v>TEB9盐田OA拆柜</v>
      </c>
      <c r="B920" s="208" t="s">
        <v>389</v>
      </c>
      <c r="C920" s="651" t="s">
        <v>622</v>
      </c>
      <c r="D920" s="675" t="s">
        <v>389</v>
      </c>
      <c r="E920" s="661">
        <v>11.9</v>
      </c>
      <c r="F920" s="661" t="s">
        <v>384</v>
      </c>
      <c r="G920" s="661">
        <v>2160</v>
      </c>
      <c r="H920" s="661">
        <v>12</v>
      </c>
      <c r="I920" s="661" t="s">
        <v>384</v>
      </c>
      <c r="J920" s="661">
        <v>2190</v>
      </c>
      <c r="K920" s="651" t="s">
        <v>623</v>
      </c>
      <c r="L920" s="661" t="s">
        <v>624</v>
      </c>
      <c r="M920" s="651" t="s">
        <v>384</v>
      </c>
      <c r="N920" s="661" t="s">
        <v>625</v>
      </c>
      <c r="O920" s="661" t="s">
        <v>626</v>
      </c>
      <c r="P920" s="661" t="s">
        <v>384</v>
      </c>
      <c r="Q920" s="651" t="s">
        <v>627</v>
      </c>
      <c r="R920" s="651" t="s">
        <v>651</v>
      </c>
    </row>
    <row r="921" s="651" customFormat="1" customHeight="1" spans="1:18">
      <c r="A921" s="651" t="str">
        <f t="shared" si="37"/>
        <v>ACY2盐田OA拆柜</v>
      </c>
      <c r="B921" s="208" t="s">
        <v>390</v>
      </c>
      <c r="C921" s="651" t="s">
        <v>622</v>
      </c>
      <c r="D921" s="675" t="s">
        <v>390</v>
      </c>
      <c r="E921" s="661">
        <v>11.9</v>
      </c>
      <c r="F921" s="661" t="s">
        <v>384</v>
      </c>
      <c r="G921" s="661">
        <v>2160</v>
      </c>
      <c r="H921" s="661">
        <v>12</v>
      </c>
      <c r="I921" s="661" t="s">
        <v>384</v>
      </c>
      <c r="J921" s="661">
        <v>2190</v>
      </c>
      <c r="K921" s="651" t="s">
        <v>623</v>
      </c>
      <c r="L921" s="661" t="s">
        <v>624</v>
      </c>
      <c r="M921" s="651" t="s">
        <v>384</v>
      </c>
      <c r="N921" s="661" t="s">
        <v>625</v>
      </c>
      <c r="O921" s="661" t="s">
        <v>626</v>
      </c>
      <c r="P921" s="661" t="s">
        <v>384</v>
      </c>
      <c r="Q921" s="651" t="s">
        <v>627</v>
      </c>
      <c r="R921" s="651" t="s">
        <v>651</v>
      </c>
    </row>
    <row r="922" s="651" customFormat="1" customHeight="1" spans="1:18">
      <c r="A922" s="651" t="str">
        <f t="shared" si="37"/>
        <v>SWF1盐田OA拆柜</v>
      </c>
      <c r="B922" s="208" t="s">
        <v>424</v>
      </c>
      <c r="C922" s="651" t="s">
        <v>622</v>
      </c>
      <c r="D922" s="675" t="s">
        <v>424</v>
      </c>
      <c r="E922" s="661">
        <v>12.3</v>
      </c>
      <c r="F922" s="661" t="s">
        <v>384</v>
      </c>
      <c r="G922" s="661">
        <v>2220</v>
      </c>
      <c r="H922" s="661">
        <v>12.4</v>
      </c>
      <c r="I922" s="661" t="s">
        <v>384</v>
      </c>
      <c r="J922" s="661">
        <v>2260</v>
      </c>
      <c r="K922" s="651" t="s">
        <v>623</v>
      </c>
      <c r="L922" s="661" t="s">
        <v>624</v>
      </c>
      <c r="M922" s="651" t="s">
        <v>384</v>
      </c>
      <c r="N922" s="661" t="s">
        <v>625</v>
      </c>
      <c r="O922" s="661" t="s">
        <v>626</v>
      </c>
      <c r="P922" s="661" t="s">
        <v>384</v>
      </c>
      <c r="Q922" s="651" t="s">
        <v>627</v>
      </c>
      <c r="R922" s="651" t="s">
        <v>651</v>
      </c>
    </row>
    <row r="923" s="651" customFormat="1" customHeight="1" spans="1:18">
      <c r="A923" s="651" t="str">
        <f t="shared" si="37"/>
        <v>SWF2盐田OA拆柜</v>
      </c>
      <c r="B923" s="208" t="s">
        <v>395</v>
      </c>
      <c r="C923" s="651" t="s">
        <v>622</v>
      </c>
      <c r="D923" s="675" t="s">
        <v>395</v>
      </c>
      <c r="E923" s="661">
        <v>12.3</v>
      </c>
      <c r="F923" s="661" t="s">
        <v>384</v>
      </c>
      <c r="G923" s="661">
        <v>2220</v>
      </c>
      <c r="H923" s="661">
        <v>12.4</v>
      </c>
      <c r="I923" s="661" t="s">
        <v>384</v>
      </c>
      <c r="J923" s="661">
        <v>2260</v>
      </c>
      <c r="K923" s="651" t="s">
        <v>623</v>
      </c>
      <c r="L923" s="661" t="s">
        <v>624</v>
      </c>
      <c r="M923" s="651" t="s">
        <v>384</v>
      </c>
      <c r="N923" s="661" t="s">
        <v>625</v>
      </c>
      <c r="O923" s="661" t="s">
        <v>626</v>
      </c>
      <c r="P923" s="661" t="s">
        <v>384</v>
      </c>
      <c r="Q923" s="651" t="s">
        <v>627</v>
      </c>
      <c r="R923" s="651" t="s">
        <v>651</v>
      </c>
    </row>
    <row r="924" s="651" customFormat="1" customHeight="1" spans="1:18">
      <c r="A924" s="651" t="str">
        <f t="shared" si="37"/>
        <v>HGR6盐田OA拆柜</v>
      </c>
      <c r="B924" s="208" t="s">
        <v>491</v>
      </c>
      <c r="C924" s="651" t="s">
        <v>622</v>
      </c>
      <c r="D924" s="675" t="s">
        <v>491</v>
      </c>
      <c r="E924" s="661">
        <v>11.9</v>
      </c>
      <c r="F924" s="661" t="s">
        <v>384</v>
      </c>
      <c r="G924" s="661">
        <v>2160</v>
      </c>
      <c r="H924" s="661">
        <v>12</v>
      </c>
      <c r="I924" s="661" t="s">
        <v>384</v>
      </c>
      <c r="J924" s="661">
        <v>2190</v>
      </c>
      <c r="K924" s="651" t="s">
        <v>623</v>
      </c>
      <c r="L924" s="661" t="s">
        <v>624</v>
      </c>
      <c r="M924" s="651" t="s">
        <v>384</v>
      </c>
      <c r="N924" s="661" t="s">
        <v>625</v>
      </c>
      <c r="O924" s="661" t="s">
        <v>626</v>
      </c>
      <c r="P924" s="661" t="s">
        <v>384</v>
      </c>
      <c r="Q924" s="651" t="s">
        <v>627</v>
      </c>
      <c r="R924" s="651" t="s">
        <v>651</v>
      </c>
    </row>
    <row r="925" s="651" customFormat="1" customHeight="1" spans="1:18">
      <c r="A925" s="651" t="str">
        <f t="shared" si="37"/>
        <v>LBE1盐田OA拆柜</v>
      </c>
      <c r="B925" s="208" t="s">
        <v>400</v>
      </c>
      <c r="C925" s="651" t="s">
        <v>622</v>
      </c>
      <c r="D925" s="675" t="s">
        <v>400</v>
      </c>
      <c r="E925" s="661">
        <v>12.3</v>
      </c>
      <c r="F925" s="661" t="s">
        <v>384</v>
      </c>
      <c r="G925" s="661">
        <v>2220</v>
      </c>
      <c r="H925" s="661">
        <v>12.4</v>
      </c>
      <c r="I925" s="661" t="s">
        <v>384</v>
      </c>
      <c r="J925" s="661">
        <v>2260</v>
      </c>
      <c r="K925" s="651" t="s">
        <v>623</v>
      </c>
      <c r="L925" s="661" t="s">
        <v>624</v>
      </c>
      <c r="M925" s="651" t="s">
        <v>384</v>
      </c>
      <c r="N925" s="661" t="s">
        <v>625</v>
      </c>
      <c r="O925" s="661" t="s">
        <v>626</v>
      </c>
      <c r="P925" s="661" t="s">
        <v>384</v>
      </c>
      <c r="Q925" s="651" t="s">
        <v>627</v>
      </c>
      <c r="R925" s="651" t="s">
        <v>651</v>
      </c>
    </row>
    <row r="926" s="651" customFormat="1" customHeight="1" spans="1:18">
      <c r="A926" s="651" t="str">
        <f t="shared" si="37"/>
        <v>ABQ1盐田OA拆柜</v>
      </c>
      <c r="B926" s="208" t="s">
        <v>653</v>
      </c>
      <c r="C926" s="651" t="s">
        <v>622</v>
      </c>
      <c r="D926" s="675" t="s">
        <v>653</v>
      </c>
      <c r="E926" s="661">
        <v>9</v>
      </c>
      <c r="F926" s="661" t="s">
        <v>384</v>
      </c>
      <c r="G926" s="661">
        <v>1670</v>
      </c>
      <c r="H926" s="661">
        <v>9.1</v>
      </c>
      <c r="I926" s="661" t="s">
        <v>384</v>
      </c>
      <c r="J926" s="661">
        <v>1710</v>
      </c>
      <c r="K926" s="651" t="s">
        <v>623</v>
      </c>
      <c r="L926" s="661" t="s">
        <v>624</v>
      </c>
      <c r="M926" s="651" t="s">
        <v>384</v>
      </c>
      <c r="N926" s="661" t="s">
        <v>625</v>
      </c>
      <c r="O926" s="661" t="s">
        <v>626</v>
      </c>
      <c r="P926" s="661" t="s">
        <v>384</v>
      </c>
      <c r="Q926" s="651" t="s">
        <v>627</v>
      </c>
      <c r="R926" s="651" t="s">
        <v>651</v>
      </c>
    </row>
    <row r="927" s="651" customFormat="1" customHeight="1" spans="1:18">
      <c r="A927" s="651" t="str">
        <f t="shared" si="37"/>
        <v>FTW2盐田OA拆柜</v>
      </c>
      <c r="B927" s="208" t="s">
        <v>369</v>
      </c>
      <c r="C927" s="651" t="s">
        <v>622</v>
      </c>
      <c r="D927" s="675" t="s">
        <v>369</v>
      </c>
      <c r="E927" s="661">
        <v>10</v>
      </c>
      <c r="F927" s="661" t="s">
        <v>384</v>
      </c>
      <c r="G927" s="661">
        <v>1850</v>
      </c>
      <c r="H927" s="661">
        <v>10.2</v>
      </c>
      <c r="I927" s="661" t="s">
        <v>384</v>
      </c>
      <c r="J927" s="661">
        <v>1880</v>
      </c>
      <c r="K927" s="651" t="s">
        <v>623</v>
      </c>
      <c r="L927" s="661" t="s">
        <v>624</v>
      </c>
      <c r="M927" s="651" t="s">
        <v>384</v>
      </c>
      <c r="N927" s="661" t="s">
        <v>625</v>
      </c>
      <c r="O927" s="661" t="s">
        <v>626</v>
      </c>
      <c r="P927" s="661" t="s">
        <v>384</v>
      </c>
      <c r="Q927" s="651" t="s">
        <v>627</v>
      </c>
      <c r="R927" s="651" t="s">
        <v>651</v>
      </c>
    </row>
    <row r="928" s="651" customFormat="1" customHeight="1" spans="1:18">
      <c r="A928" s="651" t="str">
        <f t="shared" si="37"/>
        <v>MQJ2盐田OA拆柜</v>
      </c>
      <c r="B928" s="208" t="s">
        <v>515</v>
      </c>
      <c r="C928" s="651" t="s">
        <v>622</v>
      </c>
      <c r="D928" s="675" t="s">
        <v>515</v>
      </c>
      <c r="E928" s="661">
        <v>11.4</v>
      </c>
      <c r="F928" s="661" t="s">
        <v>384</v>
      </c>
      <c r="G928" s="661">
        <v>2090</v>
      </c>
      <c r="H928" s="661">
        <v>11.6</v>
      </c>
      <c r="I928" s="661" t="s">
        <v>384</v>
      </c>
      <c r="J928" s="661">
        <v>2130</v>
      </c>
      <c r="K928" s="651" t="s">
        <v>623</v>
      </c>
      <c r="L928" s="661" t="s">
        <v>624</v>
      </c>
      <c r="M928" s="651" t="s">
        <v>384</v>
      </c>
      <c r="N928" s="661" t="s">
        <v>625</v>
      </c>
      <c r="O928" s="661" t="s">
        <v>626</v>
      </c>
      <c r="P928" s="661" t="s">
        <v>384</v>
      </c>
      <c r="Q928" s="651" t="s">
        <v>627</v>
      </c>
      <c r="R928" s="651" t="s">
        <v>651</v>
      </c>
    </row>
    <row r="929" s="651" customFormat="1" customHeight="1" spans="1:18">
      <c r="A929" s="651" t="str">
        <f t="shared" si="37"/>
        <v>LAN2盐田OA拆柜</v>
      </c>
      <c r="B929" s="208" t="s">
        <v>654</v>
      </c>
      <c r="C929" s="651" t="s">
        <v>622</v>
      </c>
      <c r="D929" s="675" t="s">
        <v>654</v>
      </c>
      <c r="E929" s="661" t="s">
        <v>461</v>
      </c>
      <c r="F929" s="661" t="s">
        <v>384</v>
      </c>
      <c r="G929" s="661" t="s">
        <v>461</v>
      </c>
      <c r="H929" s="661" t="s">
        <v>461</v>
      </c>
      <c r="I929" s="661" t="s">
        <v>384</v>
      </c>
      <c r="J929" s="661" t="s">
        <v>461</v>
      </c>
      <c r="K929" s="651" t="s">
        <v>623</v>
      </c>
      <c r="L929" s="661" t="s">
        <v>624</v>
      </c>
      <c r="M929" s="651" t="s">
        <v>384</v>
      </c>
      <c r="N929" s="661" t="s">
        <v>625</v>
      </c>
      <c r="O929" s="661" t="s">
        <v>626</v>
      </c>
      <c r="P929" s="661" t="s">
        <v>384</v>
      </c>
      <c r="Q929" s="651" t="s">
        <v>627</v>
      </c>
      <c r="R929" s="651" t="s">
        <v>651</v>
      </c>
    </row>
    <row r="930" s="651" customFormat="1" customHeight="1" spans="1:18">
      <c r="A930" s="651" t="str">
        <f t="shared" si="37"/>
        <v>TPA6盐田OA拆柜</v>
      </c>
      <c r="B930" s="208" t="s">
        <v>336</v>
      </c>
      <c r="C930" s="651" t="s">
        <v>622</v>
      </c>
      <c r="D930" s="675" t="s">
        <v>336</v>
      </c>
      <c r="E930" s="661">
        <v>12.5</v>
      </c>
      <c r="F930" s="661" t="s">
        <v>384</v>
      </c>
      <c r="G930" s="661">
        <v>2260</v>
      </c>
      <c r="H930" s="661">
        <v>12.6</v>
      </c>
      <c r="I930" s="661" t="s">
        <v>384</v>
      </c>
      <c r="J930" s="661">
        <v>2300</v>
      </c>
      <c r="K930" s="651" t="s">
        <v>623</v>
      </c>
      <c r="L930" s="661" t="s">
        <v>624</v>
      </c>
      <c r="M930" s="651" t="s">
        <v>384</v>
      </c>
      <c r="N930" s="661" t="s">
        <v>625</v>
      </c>
      <c r="O930" s="661" t="s">
        <v>626</v>
      </c>
      <c r="P930" s="661" t="s">
        <v>384</v>
      </c>
      <c r="Q930" s="651" t="s">
        <v>627</v>
      </c>
      <c r="R930" s="651" t="s">
        <v>651</v>
      </c>
    </row>
    <row r="931" s="651" customFormat="1" customHeight="1" spans="1:18">
      <c r="A931" s="651" t="str">
        <f t="shared" si="37"/>
        <v>MCO1盐田OA拆柜</v>
      </c>
      <c r="B931" s="208" t="s">
        <v>343</v>
      </c>
      <c r="C931" s="651" t="s">
        <v>622</v>
      </c>
      <c r="D931" s="675" t="s">
        <v>343</v>
      </c>
      <c r="E931" s="661">
        <v>12.5</v>
      </c>
      <c r="F931" s="661" t="s">
        <v>384</v>
      </c>
      <c r="G931" s="661">
        <v>2260</v>
      </c>
      <c r="H931" s="661">
        <v>12.6</v>
      </c>
      <c r="I931" s="661" t="s">
        <v>384</v>
      </c>
      <c r="J931" s="661">
        <v>2300</v>
      </c>
      <c r="K931" s="651" t="s">
        <v>623</v>
      </c>
      <c r="L931" s="661" t="s">
        <v>624</v>
      </c>
      <c r="M931" s="651" t="s">
        <v>384</v>
      </c>
      <c r="N931" s="661" t="s">
        <v>625</v>
      </c>
      <c r="O931" s="661" t="s">
        <v>626</v>
      </c>
      <c r="P931" s="661" t="s">
        <v>384</v>
      </c>
      <c r="Q931" s="651" t="s">
        <v>627</v>
      </c>
      <c r="R931" s="651" t="s">
        <v>651</v>
      </c>
    </row>
    <row r="932" s="651" customFormat="1" customHeight="1" spans="1:18">
      <c r="A932" s="651" t="str">
        <f t="shared" si="37"/>
        <v>ABE3盐田OA拆柜</v>
      </c>
      <c r="B932" s="208" t="s">
        <v>478</v>
      </c>
      <c r="C932" s="651" t="s">
        <v>622</v>
      </c>
      <c r="D932" s="675" t="s">
        <v>478</v>
      </c>
      <c r="E932" s="661">
        <v>12.3</v>
      </c>
      <c r="F932" s="661" t="s">
        <v>384</v>
      </c>
      <c r="G932" s="661">
        <v>2220</v>
      </c>
      <c r="H932" s="661">
        <v>12.4</v>
      </c>
      <c r="I932" s="661" t="s">
        <v>384</v>
      </c>
      <c r="J932" s="661">
        <v>2260</v>
      </c>
      <c r="K932" s="651" t="s">
        <v>623</v>
      </c>
      <c r="L932" s="661" t="s">
        <v>624</v>
      </c>
      <c r="M932" s="651" t="s">
        <v>384</v>
      </c>
      <c r="N932" s="661" t="s">
        <v>625</v>
      </c>
      <c r="O932" s="661" t="s">
        <v>626</v>
      </c>
      <c r="P932" s="661" t="s">
        <v>384</v>
      </c>
      <c r="Q932" s="651" t="s">
        <v>627</v>
      </c>
      <c r="R932" s="651" t="s">
        <v>651</v>
      </c>
    </row>
    <row r="933" s="651" customFormat="1" customHeight="1" spans="1:18">
      <c r="A933" s="651" t="str">
        <f t="shared" si="37"/>
        <v>AVP9盐田OA拆柜</v>
      </c>
      <c r="B933" s="208" t="s">
        <v>394</v>
      </c>
      <c r="C933" s="651" t="s">
        <v>622</v>
      </c>
      <c r="D933" s="675" t="s">
        <v>394</v>
      </c>
      <c r="E933" s="661">
        <v>12.3</v>
      </c>
      <c r="F933" s="661" t="s">
        <v>384</v>
      </c>
      <c r="G933" s="661">
        <v>2220</v>
      </c>
      <c r="H933" s="661">
        <v>12.4</v>
      </c>
      <c r="I933" s="661" t="s">
        <v>384</v>
      </c>
      <c r="J933" s="661">
        <v>2260</v>
      </c>
      <c r="K933" s="651" t="s">
        <v>623</v>
      </c>
      <c r="L933" s="661" t="s">
        <v>624</v>
      </c>
      <c r="M933" s="651" t="s">
        <v>384</v>
      </c>
      <c r="N933" s="661" t="s">
        <v>625</v>
      </c>
      <c r="O933" s="661" t="s">
        <v>626</v>
      </c>
      <c r="P933" s="661" t="s">
        <v>384</v>
      </c>
      <c r="Q933" s="651" t="s">
        <v>627</v>
      </c>
      <c r="R933" s="651" t="s">
        <v>651</v>
      </c>
    </row>
    <row r="934" s="651" customFormat="1" customHeight="1" spans="1:18">
      <c r="A934" s="651" t="str">
        <f t="shared" si="37"/>
        <v>MCC1盐田OA拆柜</v>
      </c>
      <c r="B934" s="208" t="s">
        <v>189</v>
      </c>
      <c r="C934" s="651" t="s">
        <v>622</v>
      </c>
      <c r="D934" s="676" t="s">
        <v>189</v>
      </c>
      <c r="E934" s="661">
        <v>7.8</v>
      </c>
      <c r="F934" s="661" t="s">
        <v>384</v>
      </c>
      <c r="G934" s="661">
        <v>1480</v>
      </c>
      <c r="H934" s="661">
        <v>8</v>
      </c>
      <c r="I934" s="661" t="s">
        <v>384</v>
      </c>
      <c r="J934" s="661">
        <v>1520</v>
      </c>
      <c r="K934" s="651" t="s">
        <v>623</v>
      </c>
      <c r="L934" s="661" t="s">
        <v>624</v>
      </c>
      <c r="M934" s="651" t="s">
        <v>384</v>
      </c>
      <c r="N934" s="661" t="s">
        <v>625</v>
      </c>
      <c r="O934" s="661" t="s">
        <v>626</v>
      </c>
      <c r="P934" s="661" t="s">
        <v>384</v>
      </c>
      <c r="Q934" s="651" t="s">
        <v>627</v>
      </c>
      <c r="R934" s="651" t="s">
        <v>651</v>
      </c>
    </row>
    <row r="935" s="651" customFormat="1" customHeight="1" spans="1:18">
      <c r="A935" s="651" t="str">
        <f t="shared" si="37"/>
        <v>BJC1盐田OA拆柜</v>
      </c>
      <c r="B935" s="208" t="s">
        <v>206</v>
      </c>
      <c r="C935" s="651" t="s">
        <v>622</v>
      </c>
      <c r="D935" s="676" t="s">
        <v>206</v>
      </c>
      <c r="E935" s="661">
        <v>9.5</v>
      </c>
      <c r="F935" s="661" t="s">
        <v>384</v>
      </c>
      <c r="G935" s="661">
        <v>1760</v>
      </c>
      <c r="H935" s="661">
        <v>9.6</v>
      </c>
      <c r="I935" s="661" t="s">
        <v>384</v>
      </c>
      <c r="J935" s="661">
        <v>1800</v>
      </c>
      <c r="K935" s="651" t="s">
        <v>623</v>
      </c>
      <c r="L935" s="661" t="s">
        <v>624</v>
      </c>
      <c r="M935" s="651" t="s">
        <v>384</v>
      </c>
      <c r="N935" s="661" t="s">
        <v>625</v>
      </c>
      <c r="O935" s="661" t="s">
        <v>626</v>
      </c>
      <c r="P935" s="661" t="s">
        <v>384</v>
      </c>
      <c r="Q935" s="651" t="s">
        <v>627</v>
      </c>
      <c r="R935" s="651" t="s">
        <v>651</v>
      </c>
    </row>
    <row r="936" s="651" customFormat="1" customHeight="1" spans="1:18">
      <c r="A936" s="651" t="str">
        <f t="shared" si="37"/>
        <v>ONT8特惠拆柜</v>
      </c>
      <c r="B936" s="208" t="s">
        <v>123</v>
      </c>
      <c r="C936" s="651" t="s">
        <v>655</v>
      </c>
      <c r="D936" s="676" t="s">
        <v>123</v>
      </c>
      <c r="E936" s="661">
        <v>6</v>
      </c>
      <c r="F936" s="661" t="s">
        <v>384</v>
      </c>
      <c r="G936" s="661">
        <v>1180</v>
      </c>
      <c r="H936" s="661">
        <v>6.2</v>
      </c>
      <c r="I936" s="661" t="s">
        <v>384</v>
      </c>
      <c r="J936" s="661">
        <v>1240</v>
      </c>
      <c r="K936" s="651" t="s">
        <v>623</v>
      </c>
      <c r="L936" s="661" t="s">
        <v>656</v>
      </c>
      <c r="M936" s="651" t="s">
        <v>384</v>
      </c>
      <c r="N936" s="661" t="s">
        <v>657</v>
      </c>
      <c r="O936" s="661" t="s">
        <v>658</v>
      </c>
      <c r="P936" s="661" t="s">
        <v>384</v>
      </c>
      <c r="Q936" s="651" t="s">
        <v>659</v>
      </c>
      <c r="R936" s="651" t="s">
        <v>209</v>
      </c>
    </row>
    <row r="937" s="651" customFormat="1" customHeight="1" spans="1:18">
      <c r="A937" s="651" t="str">
        <f t="shared" ref="A937:A968" si="38">B937&amp;C937</f>
        <v>LGB8特惠拆柜</v>
      </c>
      <c r="B937" s="208" t="s">
        <v>135</v>
      </c>
      <c r="C937" s="651" t="s">
        <v>655</v>
      </c>
      <c r="D937" s="676" t="s">
        <v>135</v>
      </c>
      <c r="E937" s="661">
        <v>6</v>
      </c>
      <c r="F937" s="661" t="s">
        <v>384</v>
      </c>
      <c r="G937" s="661">
        <v>1180</v>
      </c>
      <c r="H937" s="661">
        <v>6.2</v>
      </c>
      <c r="I937" s="661" t="s">
        <v>384</v>
      </c>
      <c r="J937" s="661">
        <v>1240</v>
      </c>
      <c r="K937" s="651" t="s">
        <v>623</v>
      </c>
      <c r="L937" s="661" t="s">
        <v>656</v>
      </c>
      <c r="M937" s="651" t="s">
        <v>384</v>
      </c>
      <c r="N937" s="661" t="s">
        <v>657</v>
      </c>
      <c r="O937" s="661" t="s">
        <v>658</v>
      </c>
      <c r="P937" s="661" t="s">
        <v>384</v>
      </c>
      <c r="Q937" s="651" t="s">
        <v>659</v>
      </c>
      <c r="R937" s="651" t="s">
        <v>209</v>
      </c>
    </row>
    <row r="938" s="651" customFormat="1" customHeight="1" spans="1:18">
      <c r="A938" s="651" t="str">
        <f t="shared" si="38"/>
        <v>LAX9特惠拆柜</v>
      </c>
      <c r="B938" s="208" t="s">
        <v>134</v>
      </c>
      <c r="C938" s="651" t="s">
        <v>655</v>
      </c>
      <c r="D938" s="676" t="s">
        <v>134</v>
      </c>
      <c r="E938" s="661">
        <v>6</v>
      </c>
      <c r="F938" s="661" t="s">
        <v>384</v>
      </c>
      <c r="G938" s="661">
        <v>1180</v>
      </c>
      <c r="H938" s="661">
        <v>6.2</v>
      </c>
      <c r="I938" s="661" t="s">
        <v>384</v>
      </c>
      <c r="J938" s="661">
        <v>1240</v>
      </c>
      <c r="K938" s="651" t="s">
        <v>623</v>
      </c>
      <c r="L938" s="661" t="s">
        <v>656</v>
      </c>
      <c r="M938" s="651" t="s">
        <v>384</v>
      </c>
      <c r="N938" s="661" t="s">
        <v>657</v>
      </c>
      <c r="O938" s="661" t="s">
        <v>658</v>
      </c>
      <c r="P938" s="661" t="s">
        <v>384</v>
      </c>
      <c r="Q938" s="651" t="s">
        <v>659</v>
      </c>
      <c r="R938" s="651" t="s">
        <v>209</v>
      </c>
    </row>
    <row r="939" s="651" customFormat="1" customHeight="1" spans="1:18">
      <c r="A939" s="651" t="str">
        <f t="shared" si="38"/>
        <v>SBD1特惠拆柜</v>
      </c>
      <c r="B939" s="208" t="s">
        <v>136</v>
      </c>
      <c r="C939" s="651" t="s">
        <v>655</v>
      </c>
      <c r="D939" s="676" t="s">
        <v>136</v>
      </c>
      <c r="E939" s="661">
        <v>6</v>
      </c>
      <c r="F939" s="661" t="s">
        <v>384</v>
      </c>
      <c r="G939" s="661">
        <v>1180</v>
      </c>
      <c r="H939" s="661">
        <v>6.2</v>
      </c>
      <c r="I939" s="661" t="s">
        <v>384</v>
      </c>
      <c r="J939" s="661">
        <v>1240</v>
      </c>
      <c r="K939" s="651" t="s">
        <v>623</v>
      </c>
      <c r="L939" s="661" t="s">
        <v>656</v>
      </c>
      <c r="M939" s="651" t="s">
        <v>384</v>
      </c>
      <c r="N939" s="661" t="s">
        <v>657</v>
      </c>
      <c r="O939" s="661" t="s">
        <v>658</v>
      </c>
      <c r="P939" s="661" t="s">
        <v>384</v>
      </c>
      <c r="Q939" s="651" t="s">
        <v>659</v>
      </c>
      <c r="R939" s="651" t="s">
        <v>209</v>
      </c>
    </row>
    <row r="940" s="651" customFormat="1" customHeight="1" spans="1:18">
      <c r="A940" s="651" t="str">
        <f t="shared" si="38"/>
        <v>IUSJ特惠拆柜</v>
      </c>
      <c r="B940" s="208" t="s">
        <v>197</v>
      </c>
      <c r="C940" s="651" t="s">
        <v>655</v>
      </c>
      <c r="D940" s="676" t="s">
        <v>197</v>
      </c>
      <c r="E940" s="661">
        <v>6.2</v>
      </c>
      <c r="F940" s="661" t="s">
        <v>384</v>
      </c>
      <c r="G940" s="661">
        <v>1210</v>
      </c>
      <c r="H940" s="661">
        <v>6.4</v>
      </c>
      <c r="I940" s="661" t="s">
        <v>384</v>
      </c>
      <c r="J940" s="661">
        <v>1270</v>
      </c>
      <c r="K940" s="651" t="s">
        <v>623</v>
      </c>
      <c r="L940" s="661" t="s">
        <v>656</v>
      </c>
      <c r="M940" s="651" t="s">
        <v>384</v>
      </c>
      <c r="N940" s="661" t="s">
        <v>657</v>
      </c>
      <c r="O940" s="661" t="s">
        <v>658</v>
      </c>
      <c r="P940" s="661" t="s">
        <v>384</v>
      </c>
      <c r="Q940" s="651" t="s">
        <v>659</v>
      </c>
      <c r="R940" s="651" t="s">
        <v>660</v>
      </c>
    </row>
    <row r="941" s="651" customFormat="1" customHeight="1" spans="1:18">
      <c r="A941" s="651" t="str">
        <f t="shared" si="38"/>
        <v>XLX7特惠拆柜</v>
      </c>
      <c r="B941" s="208" t="s">
        <v>630</v>
      </c>
      <c r="C941" s="651" t="s">
        <v>655</v>
      </c>
      <c r="D941" s="675" t="s">
        <v>630</v>
      </c>
      <c r="E941" s="661">
        <v>6.3</v>
      </c>
      <c r="F941" s="661" t="s">
        <v>384</v>
      </c>
      <c r="G941" s="661">
        <v>1230</v>
      </c>
      <c r="H941" s="661">
        <v>6.5</v>
      </c>
      <c r="I941" s="661" t="s">
        <v>384</v>
      </c>
      <c r="J941" s="661">
        <v>1290</v>
      </c>
      <c r="K941" s="651" t="s">
        <v>623</v>
      </c>
      <c r="L941" s="661" t="s">
        <v>656</v>
      </c>
      <c r="M941" s="651" t="s">
        <v>384</v>
      </c>
      <c r="N941" s="661" t="s">
        <v>657</v>
      </c>
      <c r="O941" s="661" t="s">
        <v>658</v>
      </c>
      <c r="P941" s="661" t="s">
        <v>384</v>
      </c>
      <c r="Q941" s="651" t="s">
        <v>659</v>
      </c>
      <c r="R941" s="651" t="s">
        <v>660</v>
      </c>
    </row>
    <row r="942" s="651" customFormat="1" customHeight="1" spans="1:18">
      <c r="A942" s="651" t="str">
        <f t="shared" si="38"/>
        <v>ONT2特惠拆柜</v>
      </c>
      <c r="B942" s="208" t="s">
        <v>631</v>
      </c>
      <c r="C942" s="651" t="s">
        <v>655</v>
      </c>
      <c r="D942" s="675" t="s">
        <v>631</v>
      </c>
      <c r="E942" s="661">
        <v>6.3</v>
      </c>
      <c r="F942" s="661" t="s">
        <v>384</v>
      </c>
      <c r="G942" s="661">
        <v>1230</v>
      </c>
      <c r="H942" s="661">
        <v>6.5</v>
      </c>
      <c r="I942" s="661" t="s">
        <v>384</v>
      </c>
      <c r="J942" s="661">
        <v>1290</v>
      </c>
      <c r="K942" s="651" t="s">
        <v>623</v>
      </c>
      <c r="L942" s="661" t="s">
        <v>656</v>
      </c>
      <c r="M942" s="651" t="s">
        <v>384</v>
      </c>
      <c r="N942" s="661" t="s">
        <v>657</v>
      </c>
      <c r="O942" s="661" t="s">
        <v>658</v>
      </c>
      <c r="P942" s="661" t="s">
        <v>384</v>
      </c>
      <c r="Q942" s="651" t="s">
        <v>659</v>
      </c>
      <c r="R942" s="651" t="s">
        <v>660</v>
      </c>
    </row>
    <row r="943" s="651" customFormat="1" customHeight="1" spans="1:18">
      <c r="A943" s="651" t="str">
        <f t="shared" si="38"/>
        <v>ONT6特惠拆柜</v>
      </c>
      <c r="B943" s="208" t="s">
        <v>632</v>
      </c>
      <c r="C943" s="651" t="s">
        <v>655</v>
      </c>
      <c r="D943" s="675" t="s">
        <v>632</v>
      </c>
      <c r="E943" s="661">
        <v>6.3</v>
      </c>
      <c r="F943" s="661" t="s">
        <v>384</v>
      </c>
      <c r="G943" s="661">
        <v>1230</v>
      </c>
      <c r="H943" s="661">
        <v>6.5</v>
      </c>
      <c r="I943" s="661" t="s">
        <v>384</v>
      </c>
      <c r="J943" s="661">
        <v>1290</v>
      </c>
      <c r="K943" s="651" t="s">
        <v>623</v>
      </c>
      <c r="L943" s="661" t="s">
        <v>656</v>
      </c>
      <c r="M943" s="651" t="s">
        <v>384</v>
      </c>
      <c r="N943" s="661" t="s">
        <v>657</v>
      </c>
      <c r="O943" s="661" t="s">
        <v>658</v>
      </c>
      <c r="P943" s="661" t="s">
        <v>384</v>
      </c>
      <c r="Q943" s="651" t="s">
        <v>659</v>
      </c>
      <c r="R943" s="651" t="s">
        <v>660</v>
      </c>
    </row>
    <row r="944" s="651" customFormat="1" customHeight="1" spans="1:18">
      <c r="A944" s="651" t="str">
        <f t="shared" si="38"/>
        <v>ONT9特惠拆柜</v>
      </c>
      <c r="B944" s="208" t="s">
        <v>633</v>
      </c>
      <c r="C944" s="651" t="s">
        <v>655</v>
      </c>
      <c r="D944" s="675" t="s">
        <v>633</v>
      </c>
      <c r="E944" s="661">
        <v>6.3</v>
      </c>
      <c r="F944" s="661" t="s">
        <v>384</v>
      </c>
      <c r="G944" s="661">
        <v>1230</v>
      </c>
      <c r="H944" s="661">
        <v>6.5</v>
      </c>
      <c r="I944" s="661" t="s">
        <v>384</v>
      </c>
      <c r="J944" s="661">
        <v>1290</v>
      </c>
      <c r="K944" s="651" t="s">
        <v>623</v>
      </c>
      <c r="L944" s="661" t="s">
        <v>656</v>
      </c>
      <c r="M944" s="651" t="s">
        <v>384</v>
      </c>
      <c r="N944" s="661" t="s">
        <v>657</v>
      </c>
      <c r="O944" s="661" t="s">
        <v>658</v>
      </c>
      <c r="P944" s="661" t="s">
        <v>384</v>
      </c>
      <c r="Q944" s="651" t="s">
        <v>659</v>
      </c>
      <c r="R944" s="651" t="s">
        <v>660</v>
      </c>
    </row>
    <row r="945" s="651" customFormat="1" customHeight="1" spans="1:18">
      <c r="A945" s="651" t="str">
        <f t="shared" si="38"/>
        <v>LGB6特惠拆柜</v>
      </c>
      <c r="B945" s="208" t="s">
        <v>196</v>
      </c>
      <c r="C945" s="651" t="s">
        <v>655</v>
      </c>
      <c r="D945" s="675" t="s">
        <v>196</v>
      </c>
      <c r="E945" s="661">
        <v>6.3</v>
      </c>
      <c r="F945" s="661" t="s">
        <v>384</v>
      </c>
      <c r="G945" s="661">
        <v>1230</v>
      </c>
      <c r="H945" s="661">
        <v>6.5</v>
      </c>
      <c r="I945" s="661" t="s">
        <v>384</v>
      </c>
      <c r="J945" s="661">
        <v>1290</v>
      </c>
      <c r="K945" s="651" t="s">
        <v>623</v>
      </c>
      <c r="L945" s="661" t="s">
        <v>656</v>
      </c>
      <c r="M945" s="651" t="s">
        <v>384</v>
      </c>
      <c r="N945" s="661" t="s">
        <v>657</v>
      </c>
      <c r="O945" s="661" t="s">
        <v>658</v>
      </c>
      <c r="P945" s="661" t="s">
        <v>384</v>
      </c>
      <c r="Q945" s="651" t="s">
        <v>659</v>
      </c>
      <c r="R945" s="651" t="s">
        <v>660</v>
      </c>
    </row>
    <row r="946" s="651" customFormat="1" customHeight="1" spans="1:18">
      <c r="A946" s="651" t="str">
        <f t="shared" si="38"/>
        <v>LGB9特惠拆柜</v>
      </c>
      <c r="B946" s="208" t="s">
        <v>634</v>
      </c>
      <c r="C946" s="651" t="s">
        <v>655</v>
      </c>
      <c r="D946" s="675" t="s">
        <v>634</v>
      </c>
      <c r="E946" s="661">
        <v>6.3</v>
      </c>
      <c r="F946" s="661" t="s">
        <v>384</v>
      </c>
      <c r="G946" s="661">
        <v>1230</v>
      </c>
      <c r="H946" s="661">
        <v>6.5</v>
      </c>
      <c r="I946" s="661" t="s">
        <v>384</v>
      </c>
      <c r="J946" s="661">
        <v>1290</v>
      </c>
      <c r="K946" s="651" t="s">
        <v>623</v>
      </c>
      <c r="L946" s="661" t="s">
        <v>656</v>
      </c>
      <c r="M946" s="651" t="s">
        <v>384</v>
      </c>
      <c r="N946" s="661" t="s">
        <v>657</v>
      </c>
      <c r="O946" s="661" t="s">
        <v>658</v>
      </c>
      <c r="P946" s="661" t="s">
        <v>384</v>
      </c>
      <c r="Q946" s="651" t="s">
        <v>659</v>
      </c>
      <c r="R946" s="651" t="s">
        <v>660</v>
      </c>
    </row>
    <row r="947" s="651" customFormat="1" customHeight="1" spans="1:18">
      <c r="A947" s="651" t="str">
        <f t="shared" si="38"/>
        <v>SBD2特惠拆柜</v>
      </c>
      <c r="B947" s="208" t="s">
        <v>195</v>
      </c>
      <c r="C947" s="651" t="s">
        <v>655</v>
      </c>
      <c r="D947" s="675" t="s">
        <v>195</v>
      </c>
      <c r="E947" s="661">
        <v>6.3</v>
      </c>
      <c r="F947" s="661" t="s">
        <v>384</v>
      </c>
      <c r="G947" s="661">
        <v>1230</v>
      </c>
      <c r="H947" s="661">
        <v>6.5</v>
      </c>
      <c r="I947" s="661" t="s">
        <v>384</v>
      </c>
      <c r="J947" s="661">
        <v>1290</v>
      </c>
      <c r="K947" s="651" t="s">
        <v>623</v>
      </c>
      <c r="L947" s="661" t="s">
        <v>656</v>
      </c>
      <c r="M947" s="651" t="s">
        <v>384</v>
      </c>
      <c r="N947" s="661" t="s">
        <v>657</v>
      </c>
      <c r="O947" s="661" t="s">
        <v>658</v>
      </c>
      <c r="P947" s="661" t="s">
        <v>384</v>
      </c>
      <c r="Q947" s="651" t="s">
        <v>659</v>
      </c>
      <c r="R947" s="651" t="s">
        <v>660</v>
      </c>
    </row>
    <row r="948" s="651" customFormat="1" customHeight="1" spans="1:18">
      <c r="A948" s="651" t="str">
        <f t="shared" si="38"/>
        <v>SNA4特惠拆柜</v>
      </c>
      <c r="B948" s="208" t="s">
        <v>193</v>
      </c>
      <c r="C948" s="651" t="s">
        <v>655</v>
      </c>
      <c r="D948" s="675" t="s">
        <v>193</v>
      </c>
      <c r="E948" s="661">
        <v>6.3</v>
      </c>
      <c r="F948" s="661" t="s">
        <v>384</v>
      </c>
      <c r="G948" s="661">
        <v>1230</v>
      </c>
      <c r="H948" s="661">
        <v>6.5</v>
      </c>
      <c r="I948" s="661" t="s">
        <v>384</v>
      </c>
      <c r="J948" s="661">
        <v>1290</v>
      </c>
      <c r="K948" s="651" t="s">
        <v>623</v>
      </c>
      <c r="L948" s="661" t="s">
        <v>656</v>
      </c>
      <c r="M948" s="651" t="s">
        <v>384</v>
      </c>
      <c r="N948" s="661" t="s">
        <v>657</v>
      </c>
      <c r="O948" s="661" t="s">
        <v>658</v>
      </c>
      <c r="P948" s="661" t="s">
        <v>384</v>
      </c>
      <c r="Q948" s="651" t="s">
        <v>659</v>
      </c>
      <c r="R948" s="651" t="s">
        <v>660</v>
      </c>
    </row>
    <row r="949" s="651" customFormat="1" customHeight="1" spans="1:18">
      <c r="A949" s="651" t="str">
        <f t="shared" si="38"/>
        <v>IUSQ特惠拆柜</v>
      </c>
      <c r="B949" s="208" t="s">
        <v>635</v>
      </c>
      <c r="C949" s="651" t="s">
        <v>655</v>
      </c>
      <c r="D949" s="675" t="s">
        <v>635</v>
      </c>
      <c r="E949" s="661" t="s">
        <v>461</v>
      </c>
      <c r="F949" s="661" t="s">
        <v>384</v>
      </c>
      <c r="G949" s="661" t="s">
        <v>461</v>
      </c>
      <c r="H949" s="661" t="s">
        <v>461</v>
      </c>
      <c r="I949" s="661" t="s">
        <v>384</v>
      </c>
      <c r="J949" s="661" t="s">
        <v>461</v>
      </c>
      <c r="K949" s="651" t="s">
        <v>623</v>
      </c>
      <c r="L949" s="661" t="s">
        <v>656</v>
      </c>
      <c r="M949" s="651" t="s">
        <v>384</v>
      </c>
      <c r="N949" s="661" t="s">
        <v>657</v>
      </c>
      <c r="O949" s="661" t="s">
        <v>658</v>
      </c>
      <c r="P949" s="661" t="s">
        <v>384</v>
      </c>
      <c r="Q949" s="651" t="s">
        <v>659</v>
      </c>
      <c r="R949" s="651" t="s">
        <v>660</v>
      </c>
    </row>
    <row r="950" s="651" customFormat="1" customHeight="1" spans="1:18">
      <c r="A950" s="651" t="str">
        <f t="shared" si="38"/>
        <v>IUSP特惠拆柜</v>
      </c>
      <c r="B950" s="208" t="s">
        <v>198</v>
      </c>
      <c r="C950" s="651" t="s">
        <v>655</v>
      </c>
      <c r="D950" s="675" t="s">
        <v>198</v>
      </c>
      <c r="E950" s="661">
        <v>6.3</v>
      </c>
      <c r="F950" s="661" t="s">
        <v>384</v>
      </c>
      <c r="G950" s="661">
        <v>1230</v>
      </c>
      <c r="H950" s="661">
        <v>6.5</v>
      </c>
      <c r="I950" s="661" t="s">
        <v>384</v>
      </c>
      <c r="J950" s="661">
        <v>1290</v>
      </c>
      <c r="K950" s="651" t="s">
        <v>623</v>
      </c>
      <c r="L950" s="661" t="s">
        <v>656</v>
      </c>
      <c r="M950" s="651" t="s">
        <v>384</v>
      </c>
      <c r="N950" s="661" t="s">
        <v>657</v>
      </c>
      <c r="O950" s="661" t="s">
        <v>658</v>
      </c>
      <c r="P950" s="661" t="s">
        <v>384</v>
      </c>
      <c r="Q950" s="651" t="s">
        <v>659</v>
      </c>
      <c r="R950" s="651" t="s">
        <v>660</v>
      </c>
    </row>
    <row r="951" s="651" customFormat="1" customHeight="1" spans="1:18">
      <c r="A951" s="651" t="str">
        <f t="shared" si="38"/>
        <v>POC1特惠拆柜</v>
      </c>
      <c r="B951" s="208" t="s">
        <v>137</v>
      </c>
      <c r="C951" s="651" t="s">
        <v>655</v>
      </c>
      <c r="D951" s="675" t="s">
        <v>137</v>
      </c>
      <c r="E951" s="661">
        <v>6.1</v>
      </c>
      <c r="F951" s="661" t="s">
        <v>384</v>
      </c>
      <c r="G951" s="661">
        <v>1190</v>
      </c>
      <c r="H951" s="661">
        <v>6.3</v>
      </c>
      <c r="I951" s="661" t="s">
        <v>384</v>
      </c>
      <c r="J951" s="661">
        <v>1250</v>
      </c>
      <c r="K951" s="651" t="s">
        <v>623</v>
      </c>
      <c r="L951" s="661" t="s">
        <v>656</v>
      </c>
      <c r="M951" s="651" t="s">
        <v>384</v>
      </c>
      <c r="N951" s="661" t="s">
        <v>657</v>
      </c>
      <c r="O951" s="661" t="s">
        <v>658</v>
      </c>
      <c r="P951" s="661" t="s">
        <v>384</v>
      </c>
      <c r="Q951" s="651" t="s">
        <v>659</v>
      </c>
      <c r="R951" s="651" t="s">
        <v>660</v>
      </c>
    </row>
    <row r="952" s="651" customFormat="1" customHeight="1" spans="1:18">
      <c r="A952" s="651" t="str">
        <f t="shared" si="38"/>
        <v>POC2特惠拆柜</v>
      </c>
      <c r="B952" s="208" t="s">
        <v>139</v>
      </c>
      <c r="C952" s="651" t="s">
        <v>655</v>
      </c>
      <c r="D952" s="675" t="s">
        <v>139</v>
      </c>
      <c r="E952" s="661">
        <v>6.1</v>
      </c>
      <c r="F952" s="661" t="s">
        <v>384</v>
      </c>
      <c r="G952" s="661">
        <v>1190</v>
      </c>
      <c r="H952" s="661">
        <v>6.3</v>
      </c>
      <c r="I952" s="661" t="s">
        <v>384</v>
      </c>
      <c r="J952" s="661">
        <v>1250</v>
      </c>
      <c r="K952" s="651" t="s">
        <v>623</v>
      </c>
      <c r="L952" s="661" t="s">
        <v>656</v>
      </c>
      <c r="M952" s="651" t="s">
        <v>384</v>
      </c>
      <c r="N952" s="661" t="s">
        <v>657</v>
      </c>
      <c r="O952" s="661" t="s">
        <v>658</v>
      </c>
      <c r="P952" s="661" t="s">
        <v>384</v>
      </c>
      <c r="Q952" s="651" t="s">
        <v>659</v>
      </c>
      <c r="R952" s="651" t="s">
        <v>660</v>
      </c>
    </row>
    <row r="953" s="651" customFormat="1" customHeight="1" spans="1:18">
      <c r="A953" s="651" t="str">
        <f t="shared" si="38"/>
        <v>POC3特惠拆柜</v>
      </c>
      <c r="B953" s="208" t="s">
        <v>140</v>
      </c>
      <c r="C953" s="651" t="s">
        <v>655</v>
      </c>
      <c r="D953" s="675" t="s">
        <v>140</v>
      </c>
      <c r="E953" s="661">
        <v>6.1</v>
      </c>
      <c r="F953" s="661" t="s">
        <v>384</v>
      </c>
      <c r="G953" s="661">
        <v>1190</v>
      </c>
      <c r="H953" s="661">
        <v>6.3</v>
      </c>
      <c r="I953" s="661" t="s">
        <v>384</v>
      </c>
      <c r="J953" s="661">
        <v>1250</v>
      </c>
      <c r="K953" s="651" t="s">
        <v>623</v>
      </c>
      <c r="L953" s="661" t="s">
        <v>656</v>
      </c>
      <c r="M953" s="651" t="s">
        <v>384</v>
      </c>
      <c r="N953" s="661" t="s">
        <v>657</v>
      </c>
      <c r="O953" s="661" t="s">
        <v>658</v>
      </c>
      <c r="P953" s="661" t="s">
        <v>384</v>
      </c>
      <c r="Q953" s="651" t="s">
        <v>659</v>
      </c>
      <c r="R953" s="651" t="s">
        <v>660</v>
      </c>
    </row>
    <row r="954" s="651" customFormat="1" customHeight="1" spans="1:18">
      <c r="A954" s="651" t="str">
        <f t="shared" si="38"/>
        <v>PHX6特惠拆柜</v>
      </c>
      <c r="B954" s="208" t="s">
        <v>636</v>
      </c>
      <c r="C954" s="651" t="s">
        <v>655</v>
      </c>
      <c r="D954" s="675" t="s">
        <v>636</v>
      </c>
      <c r="E954" s="661">
        <v>6.3</v>
      </c>
      <c r="F954" s="661" t="s">
        <v>384</v>
      </c>
      <c r="G954" s="661">
        <v>1230</v>
      </c>
      <c r="H954" s="661">
        <v>6.5</v>
      </c>
      <c r="I954" s="661" t="s">
        <v>384</v>
      </c>
      <c r="J954" s="661">
        <v>1290</v>
      </c>
      <c r="K954" s="651" t="s">
        <v>623</v>
      </c>
      <c r="L954" s="661" t="s">
        <v>656</v>
      </c>
      <c r="M954" s="651" t="s">
        <v>384</v>
      </c>
      <c r="N954" s="661" t="s">
        <v>657</v>
      </c>
      <c r="O954" s="661" t="s">
        <v>658</v>
      </c>
      <c r="P954" s="661" t="s">
        <v>384</v>
      </c>
      <c r="Q954" s="651" t="s">
        <v>659</v>
      </c>
      <c r="R954" s="651" t="s">
        <v>660</v>
      </c>
    </row>
    <row r="955" s="651" customFormat="1" customHeight="1" spans="1:18">
      <c r="A955" s="651" t="str">
        <f t="shared" si="38"/>
        <v>LAX1特惠拆柜</v>
      </c>
      <c r="B955" s="208" t="s">
        <v>637</v>
      </c>
      <c r="C955" s="651" t="s">
        <v>655</v>
      </c>
      <c r="D955" s="675" t="s">
        <v>637</v>
      </c>
      <c r="E955" s="661">
        <v>6.4</v>
      </c>
      <c r="F955" s="661" t="s">
        <v>384</v>
      </c>
      <c r="G955" s="661">
        <v>1250</v>
      </c>
      <c r="H955" s="661">
        <v>6.6</v>
      </c>
      <c r="I955" s="661" t="s">
        <v>384</v>
      </c>
      <c r="J955" s="661">
        <v>1300</v>
      </c>
      <c r="K955" s="651" t="s">
        <v>623</v>
      </c>
      <c r="L955" s="661" t="s">
        <v>656</v>
      </c>
      <c r="M955" s="651" t="s">
        <v>384</v>
      </c>
      <c r="N955" s="661" t="s">
        <v>657</v>
      </c>
      <c r="O955" s="661" t="s">
        <v>658</v>
      </c>
      <c r="P955" s="661" t="s">
        <v>384</v>
      </c>
      <c r="Q955" s="651" t="s">
        <v>659</v>
      </c>
      <c r="R955" s="651" t="s">
        <v>660</v>
      </c>
    </row>
    <row r="956" s="651" customFormat="1" customHeight="1" spans="1:18">
      <c r="A956" s="651" t="str">
        <f t="shared" si="38"/>
        <v>LAX2特惠拆柜</v>
      </c>
      <c r="B956" s="208" t="s">
        <v>638</v>
      </c>
      <c r="C956" s="651" t="s">
        <v>655</v>
      </c>
      <c r="D956" s="675" t="s">
        <v>638</v>
      </c>
      <c r="E956" s="661">
        <v>6.4</v>
      </c>
      <c r="F956" s="661" t="s">
        <v>384</v>
      </c>
      <c r="G956" s="661">
        <v>1250</v>
      </c>
      <c r="H956" s="661">
        <v>6.6</v>
      </c>
      <c r="I956" s="661" t="s">
        <v>384</v>
      </c>
      <c r="J956" s="661">
        <v>1300</v>
      </c>
      <c r="K956" s="651" t="s">
        <v>623</v>
      </c>
      <c r="L956" s="661" t="s">
        <v>656</v>
      </c>
      <c r="M956" s="651" t="s">
        <v>384</v>
      </c>
      <c r="N956" s="661" t="s">
        <v>657</v>
      </c>
      <c r="O956" s="661" t="s">
        <v>658</v>
      </c>
      <c r="P956" s="661" t="s">
        <v>384</v>
      </c>
      <c r="Q956" s="651" t="s">
        <v>659</v>
      </c>
      <c r="R956" s="651" t="s">
        <v>660</v>
      </c>
    </row>
    <row r="957" s="651" customFormat="1" customHeight="1" spans="1:18">
      <c r="A957" s="651" t="str">
        <f t="shared" si="38"/>
        <v>PSP3特惠拆柜</v>
      </c>
      <c r="B957" s="208" t="s">
        <v>185</v>
      </c>
      <c r="C957" s="651" t="s">
        <v>655</v>
      </c>
      <c r="D957" s="675" t="s">
        <v>185</v>
      </c>
      <c r="E957" s="661">
        <v>6.5</v>
      </c>
      <c r="F957" s="661" t="s">
        <v>384</v>
      </c>
      <c r="G957" s="661">
        <v>1260</v>
      </c>
      <c r="H957" s="661">
        <v>6.7</v>
      </c>
      <c r="I957" s="661" t="s">
        <v>384</v>
      </c>
      <c r="J957" s="661">
        <v>1320</v>
      </c>
      <c r="K957" s="651" t="s">
        <v>623</v>
      </c>
      <c r="L957" s="661" t="s">
        <v>656</v>
      </c>
      <c r="M957" s="651" t="s">
        <v>384</v>
      </c>
      <c r="N957" s="661" t="s">
        <v>657</v>
      </c>
      <c r="O957" s="661" t="s">
        <v>658</v>
      </c>
      <c r="P957" s="661" t="s">
        <v>384</v>
      </c>
      <c r="Q957" s="651" t="s">
        <v>659</v>
      </c>
      <c r="R957" s="651" t="s">
        <v>660</v>
      </c>
    </row>
    <row r="958" s="651" customFormat="1" customHeight="1" spans="1:18">
      <c r="A958" s="651" t="str">
        <f t="shared" si="38"/>
        <v>IUSW特惠拆柜</v>
      </c>
      <c r="B958" s="208" t="s">
        <v>147</v>
      </c>
      <c r="C958" s="651" t="s">
        <v>655</v>
      </c>
      <c r="D958" s="676" t="s">
        <v>147</v>
      </c>
      <c r="E958" s="661">
        <v>6.4</v>
      </c>
      <c r="F958" s="661" t="s">
        <v>384</v>
      </c>
      <c r="G958" s="661">
        <v>1250</v>
      </c>
      <c r="H958" s="661">
        <v>6.6</v>
      </c>
      <c r="I958" s="661" t="s">
        <v>384</v>
      </c>
      <c r="J958" s="661">
        <v>1300</v>
      </c>
      <c r="K958" s="651" t="s">
        <v>623</v>
      </c>
      <c r="L958" s="661" t="s">
        <v>656</v>
      </c>
      <c r="M958" s="651" t="s">
        <v>384</v>
      </c>
      <c r="N958" s="661" t="s">
        <v>657</v>
      </c>
      <c r="O958" s="661" t="s">
        <v>658</v>
      </c>
      <c r="P958" s="661" t="s">
        <v>384</v>
      </c>
      <c r="Q958" s="651" t="s">
        <v>659</v>
      </c>
      <c r="R958" s="651" t="s">
        <v>660</v>
      </c>
    </row>
    <row r="959" s="651" customFormat="1" customHeight="1" spans="1:18">
      <c r="A959" s="651" t="str">
        <f t="shared" si="38"/>
        <v>IUTI特惠拆柜</v>
      </c>
      <c r="B959" s="208" t="s">
        <v>639</v>
      </c>
      <c r="C959" s="651" t="s">
        <v>655</v>
      </c>
      <c r="D959" s="676" t="s">
        <v>639</v>
      </c>
      <c r="E959" s="661" t="s">
        <v>461</v>
      </c>
      <c r="F959" s="661" t="s">
        <v>384</v>
      </c>
      <c r="G959" s="661" t="s">
        <v>461</v>
      </c>
      <c r="H959" s="661" t="s">
        <v>461</v>
      </c>
      <c r="I959" s="661" t="s">
        <v>384</v>
      </c>
      <c r="J959" s="661" t="s">
        <v>461</v>
      </c>
      <c r="K959" s="651" t="s">
        <v>623</v>
      </c>
      <c r="L959" s="661" t="s">
        <v>656</v>
      </c>
      <c r="M959" s="651" t="s">
        <v>384</v>
      </c>
      <c r="N959" s="661" t="s">
        <v>657</v>
      </c>
      <c r="O959" s="661" t="s">
        <v>658</v>
      </c>
      <c r="P959" s="661" t="s">
        <v>384</v>
      </c>
      <c r="Q959" s="651" t="s">
        <v>659</v>
      </c>
      <c r="R959" s="651" t="s">
        <v>660</v>
      </c>
    </row>
    <row r="960" s="651" customFormat="1" customHeight="1" spans="1:18">
      <c r="A960" s="651" t="str">
        <f t="shared" si="38"/>
        <v>TCY1特惠拆柜</v>
      </c>
      <c r="B960" s="208" t="s">
        <v>186</v>
      </c>
      <c r="C960" s="651" t="s">
        <v>655</v>
      </c>
      <c r="D960" s="676" t="s">
        <v>186</v>
      </c>
      <c r="E960" s="661">
        <v>6.9</v>
      </c>
      <c r="F960" s="661" t="s">
        <v>384</v>
      </c>
      <c r="G960" s="661">
        <v>1330</v>
      </c>
      <c r="H960" s="661">
        <v>7.1</v>
      </c>
      <c r="I960" s="661" t="s">
        <v>384</v>
      </c>
      <c r="J960" s="661">
        <v>1390</v>
      </c>
      <c r="K960" s="651" t="s">
        <v>623</v>
      </c>
      <c r="L960" s="661" t="s">
        <v>656</v>
      </c>
      <c r="M960" s="651" t="s">
        <v>384</v>
      </c>
      <c r="N960" s="661" t="s">
        <v>657</v>
      </c>
      <c r="O960" s="661" t="s">
        <v>658</v>
      </c>
      <c r="P960" s="661" t="s">
        <v>384</v>
      </c>
      <c r="Q960" s="651" t="s">
        <v>659</v>
      </c>
      <c r="R960" s="651" t="s">
        <v>660</v>
      </c>
    </row>
    <row r="961" s="651" customFormat="1" customHeight="1" spans="1:18">
      <c r="A961" s="651" t="str">
        <f t="shared" si="38"/>
        <v>TCY2特惠拆柜</v>
      </c>
      <c r="B961" s="208" t="s">
        <v>187</v>
      </c>
      <c r="C961" s="651" t="s">
        <v>655</v>
      </c>
      <c r="D961" s="676" t="s">
        <v>187</v>
      </c>
      <c r="E961" s="661">
        <v>6.9</v>
      </c>
      <c r="F961" s="661" t="s">
        <v>384</v>
      </c>
      <c r="G961" s="661">
        <v>1330</v>
      </c>
      <c r="H961" s="661">
        <v>7.1</v>
      </c>
      <c r="I961" s="661" t="s">
        <v>384</v>
      </c>
      <c r="J961" s="661">
        <v>1390</v>
      </c>
      <c r="K961" s="651" t="s">
        <v>623</v>
      </c>
      <c r="L961" s="661" t="s">
        <v>656</v>
      </c>
      <c r="M961" s="651" t="s">
        <v>384</v>
      </c>
      <c r="N961" s="661" t="s">
        <v>657</v>
      </c>
      <c r="O961" s="661" t="s">
        <v>658</v>
      </c>
      <c r="P961" s="661" t="s">
        <v>384</v>
      </c>
      <c r="Q961" s="651" t="s">
        <v>659</v>
      </c>
      <c r="R961" s="651" t="s">
        <v>660</v>
      </c>
    </row>
    <row r="962" s="651" customFormat="1" customHeight="1" spans="1:18">
      <c r="A962" s="651" t="str">
        <f t="shared" si="38"/>
        <v>QXY8特惠拆柜</v>
      </c>
      <c r="B962" s="208" t="s">
        <v>184</v>
      </c>
      <c r="C962" s="651" t="s">
        <v>655</v>
      </c>
      <c r="D962" s="676" t="s">
        <v>184</v>
      </c>
      <c r="E962" s="661">
        <v>6.9</v>
      </c>
      <c r="F962" s="661" t="s">
        <v>384</v>
      </c>
      <c r="G962" s="661">
        <v>1330</v>
      </c>
      <c r="H962" s="661">
        <v>7.1</v>
      </c>
      <c r="I962" s="661" t="s">
        <v>384</v>
      </c>
      <c r="J962" s="661">
        <v>1390</v>
      </c>
      <c r="K962" s="651" t="s">
        <v>623</v>
      </c>
      <c r="L962" s="661" t="s">
        <v>656</v>
      </c>
      <c r="M962" s="651" t="s">
        <v>384</v>
      </c>
      <c r="N962" s="661" t="s">
        <v>657</v>
      </c>
      <c r="O962" s="661" t="s">
        <v>658</v>
      </c>
      <c r="P962" s="661" t="s">
        <v>384</v>
      </c>
      <c r="Q962" s="651" t="s">
        <v>659</v>
      </c>
      <c r="R962" s="651" t="s">
        <v>660</v>
      </c>
    </row>
    <row r="963" s="651" customFormat="1" customHeight="1" spans="1:18">
      <c r="A963" s="651" t="str">
        <f t="shared" si="38"/>
        <v>IUTE特惠拆柜</v>
      </c>
      <c r="B963" s="208" t="s">
        <v>190</v>
      </c>
      <c r="C963" s="651" t="s">
        <v>655</v>
      </c>
      <c r="D963" s="676" t="s">
        <v>190</v>
      </c>
      <c r="E963" s="661">
        <v>7</v>
      </c>
      <c r="F963" s="661" t="s">
        <v>384</v>
      </c>
      <c r="G963" s="661">
        <v>1350</v>
      </c>
      <c r="H963" s="661">
        <v>7.3</v>
      </c>
      <c r="I963" s="661" t="s">
        <v>384</v>
      </c>
      <c r="J963" s="661">
        <v>1410</v>
      </c>
      <c r="K963" s="651" t="s">
        <v>623</v>
      </c>
      <c r="L963" s="661" t="s">
        <v>656</v>
      </c>
      <c r="M963" s="651" t="s">
        <v>384</v>
      </c>
      <c r="N963" s="661" t="s">
        <v>657</v>
      </c>
      <c r="O963" s="661" t="s">
        <v>658</v>
      </c>
      <c r="P963" s="661" t="s">
        <v>384</v>
      </c>
      <c r="Q963" s="651" t="s">
        <v>659</v>
      </c>
      <c r="R963" s="651" t="s">
        <v>660</v>
      </c>
    </row>
    <row r="964" s="651" customFormat="1" customHeight="1" spans="1:18">
      <c r="A964" s="651" t="str">
        <f t="shared" si="38"/>
        <v>LAS1特惠拆柜</v>
      </c>
      <c r="B964" s="208" t="s">
        <v>141</v>
      </c>
      <c r="C964" s="651" t="s">
        <v>655</v>
      </c>
      <c r="D964" s="676" t="s">
        <v>141</v>
      </c>
      <c r="E964" s="661">
        <v>6.6</v>
      </c>
      <c r="F964" s="661" t="s">
        <v>384</v>
      </c>
      <c r="G964" s="661">
        <v>1280</v>
      </c>
      <c r="H964" s="661">
        <v>6.8</v>
      </c>
      <c r="I964" s="661" t="s">
        <v>384</v>
      </c>
      <c r="J964" s="661">
        <v>1340</v>
      </c>
      <c r="K964" s="651" t="s">
        <v>623</v>
      </c>
      <c r="L964" s="661" t="s">
        <v>656</v>
      </c>
      <c r="M964" s="651" t="s">
        <v>384</v>
      </c>
      <c r="N964" s="661" t="s">
        <v>657</v>
      </c>
      <c r="O964" s="661" t="s">
        <v>658</v>
      </c>
      <c r="P964" s="661" t="s">
        <v>384</v>
      </c>
      <c r="Q964" s="651" t="s">
        <v>659</v>
      </c>
      <c r="R964" s="651" t="s">
        <v>660</v>
      </c>
    </row>
    <row r="965" s="651" customFormat="1" customHeight="1" spans="1:18">
      <c r="A965" s="651" t="str">
        <f t="shared" si="38"/>
        <v>VGT2特惠拆柜</v>
      </c>
      <c r="B965" s="208" t="s">
        <v>143</v>
      </c>
      <c r="C965" s="651" t="s">
        <v>655</v>
      </c>
      <c r="D965" s="676" t="s">
        <v>143</v>
      </c>
      <c r="E965" s="661">
        <v>6.6</v>
      </c>
      <c r="F965" s="661" t="s">
        <v>384</v>
      </c>
      <c r="G965" s="661">
        <v>1280</v>
      </c>
      <c r="H965" s="661">
        <v>6.8</v>
      </c>
      <c r="I965" s="661" t="s">
        <v>384</v>
      </c>
      <c r="J965" s="661">
        <v>1340</v>
      </c>
      <c r="K965" s="651" t="s">
        <v>623</v>
      </c>
      <c r="L965" s="661" t="s">
        <v>656</v>
      </c>
      <c r="M965" s="651" t="s">
        <v>384</v>
      </c>
      <c r="N965" s="661" t="s">
        <v>657</v>
      </c>
      <c r="O965" s="661" t="s">
        <v>658</v>
      </c>
      <c r="P965" s="661" t="s">
        <v>384</v>
      </c>
      <c r="Q965" s="651" t="s">
        <v>659</v>
      </c>
      <c r="R965" s="651" t="s">
        <v>660</v>
      </c>
    </row>
    <row r="966" s="651" customFormat="1" customHeight="1" spans="1:18">
      <c r="A966" s="651" t="str">
        <f t="shared" si="38"/>
        <v>LAS6特惠拆柜</v>
      </c>
      <c r="B966" s="208" t="s">
        <v>640</v>
      </c>
      <c r="C966" s="651" t="s">
        <v>655</v>
      </c>
      <c r="D966" s="676" t="s">
        <v>640</v>
      </c>
      <c r="E966" s="661">
        <v>6.7</v>
      </c>
      <c r="F966" s="661" t="s">
        <v>384</v>
      </c>
      <c r="G966" s="661">
        <v>1300</v>
      </c>
      <c r="H966" s="661">
        <v>6.9</v>
      </c>
      <c r="I966" s="661" t="s">
        <v>384</v>
      </c>
      <c r="J966" s="661">
        <v>1360</v>
      </c>
      <c r="K966" s="651" t="s">
        <v>623</v>
      </c>
      <c r="L966" s="661" t="s">
        <v>656</v>
      </c>
      <c r="M966" s="651" t="s">
        <v>384</v>
      </c>
      <c r="N966" s="661" t="s">
        <v>657</v>
      </c>
      <c r="O966" s="661" t="s">
        <v>658</v>
      </c>
      <c r="P966" s="661" t="s">
        <v>384</v>
      </c>
      <c r="Q966" s="651" t="s">
        <v>659</v>
      </c>
      <c r="R966" s="651" t="s">
        <v>660</v>
      </c>
    </row>
    <row r="967" s="651" customFormat="1" customHeight="1" spans="1:18">
      <c r="A967" s="651" t="str">
        <f t="shared" si="38"/>
        <v>MIT2特惠拆柜</v>
      </c>
      <c r="B967" s="208" t="s">
        <v>154</v>
      </c>
      <c r="C967" s="651" t="s">
        <v>655</v>
      </c>
      <c r="D967" s="676" t="s">
        <v>154</v>
      </c>
      <c r="E967" s="661">
        <v>6.7</v>
      </c>
      <c r="F967" s="661" t="s">
        <v>384</v>
      </c>
      <c r="G967" s="661">
        <v>1300</v>
      </c>
      <c r="H967" s="661">
        <v>6.9</v>
      </c>
      <c r="I967" s="661" t="s">
        <v>384</v>
      </c>
      <c r="J967" s="661">
        <v>1360</v>
      </c>
      <c r="K967" s="651" t="s">
        <v>623</v>
      </c>
      <c r="L967" s="661" t="s">
        <v>656</v>
      </c>
      <c r="M967" s="651" t="s">
        <v>384</v>
      </c>
      <c r="N967" s="661" t="s">
        <v>657</v>
      </c>
      <c r="O967" s="661" t="s">
        <v>658</v>
      </c>
      <c r="P967" s="661" t="s">
        <v>384</v>
      </c>
      <c r="Q967" s="651" t="s">
        <v>659</v>
      </c>
      <c r="R967" s="651" t="s">
        <v>660</v>
      </c>
    </row>
    <row r="968" s="651" customFormat="1" customHeight="1" spans="1:18">
      <c r="A968" s="651" t="str">
        <f t="shared" si="38"/>
        <v>FAT2特惠拆柜</v>
      </c>
      <c r="B968" s="208" t="s">
        <v>188</v>
      </c>
      <c r="C968" s="651" t="s">
        <v>655</v>
      </c>
      <c r="D968" s="676" t="s">
        <v>188</v>
      </c>
      <c r="E968" s="661">
        <v>6.8</v>
      </c>
      <c r="F968" s="661" t="s">
        <v>384</v>
      </c>
      <c r="G968" s="661">
        <v>1320</v>
      </c>
      <c r="H968" s="661">
        <v>7</v>
      </c>
      <c r="I968" s="661" t="s">
        <v>384</v>
      </c>
      <c r="J968" s="661">
        <v>1370</v>
      </c>
      <c r="K968" s="651" t="s">
        <v>623</v>
      </c>
      <c r="L968" s="661" t="s">
        <v>656</v>
      </c>
      <c r="M968" s="651" t="s">
        <v>384</v>
      </c>
      <c r="N968" s="661" t="s">
        <v>657</v>
      </c>
      <c r="O968" s="661" t="s">
        <v>658</v>
      </c>
      <c r="P968" s="661" t="s">
        <v>384</v>
      </c>
      <c r="Q968" s="651" t="s">
        <v>659</v>
      </c>
      <c r="R968" s="651" t="s">
        <v>660</v>
      </c>
    </row>
    <row r="969" s="651" customFormat="1" customHeight="1" spans="1:18">
      <c r="A969" s="651" t="str">
        <f t="shared" ref="A969:A1000" si="39">B969&amp;C969</f>
        <v>GYR3特惠拆柜</v>
      </c>
      <c r="B969" s="208" t="s">
        <v>146</v>
      </c>
      <c r="C969" s="651" t="s">
        <v>655</v>
      </c>
      <c r="D969" s="676" t="s">
        <v>146</v>
      </c>
      <c r="E969" s="661">
        <v>6.9</v>
      </c>
      <c r="F969" s="661" t="s">
        <v>384</v>
      </c>
      <c r="G969" s="661">
        <v>1330</v>
      </c>
      <c r="H969" s="661">
        <v>7.1</v>
      </c>
      <c r="I969" s="661" t="s">
        <v>384</v>
      </c>
      <c r="J969" s="661">
        <v>1390</v>
      </c>
      <c r="K969" s="651" t="s">
        <v>623</v>
      </c>
      <c r="L969" s="661" t="s">
        <v>656</v>
      </c>
      <c r="M969" s="651" t="s">
        <v>384</v>
      </c>
      <c r="N969" s="661" t="s">
        <v>657</v>
      </c>
      <c r="O969" s="661" t="s">
        <v>658</v>
      </c>
      <c r="P969" s="661" t="s">
        <v>384</v>
      </c>
      <c r="Q969" s="651" t="s">
        <v>659</v>
      </c>
      <c r="R969" s="651" t="s">
        <v>660</v>
      </c>
    </row>
    <row r="970" s="651" customFormat="1" customHeight="1" spans="1:18">
      <c r="A970" s="651" t="str">
        <f t="shared" si="39"/>
        <v>GYR2特惠拆柜</v>
      </c>
      <c r="B970" s="208" t="s">
        <v>144</v>
      </c>
      <c r="C970" s="651" t="s">
        <v>655</v>
      </c>
      <c r="D970" s="676" t="s">
        <v>144</v>
      </c>
      <c r="E970" s="661">
        <v>6.9</v>
      </c>
      <c r="F970" s="661" t="s">
        <v>384</v>
      </c>
      <c r="G970" s="661">
        <v>1330</v>
      </c>
      <c r="H970" s="661">
        <v>7.1</v>
      </c>
      <c r="I970" s="661" t="s">
        <v>384</v>
      </c>
      <c r="J970" s="661">
        <v>1390</v>
      </c>
      <c r="K970" s="651" t="s">
        <v>623</v>
      </c>
      <c r="L970" s="661" t="s">
        <v>656</v>
      </c>
      <c r="M970" s="651" t="s">
        <v>384</v>
      </c>
      <c r="N970" s="661" t="s">
        <v>657</v>
      </c>
      <c r="O970" s="661" t="s">
        <v>658</v>
      </c>
      <c r="P970" s="661" t="s">
        <v>384</v>
      </c>
      <c r="Q970" s="651" t="s">
        <v>659</v>
      </c>
      <c r="R970" s="651" t="s">
        <v>660</v>
      </c>
    </row>
    <row r="971" s="651" customFormat="1" customHeight="1" spans="1:18">
      <c r="A971" s="651" t="str">
        <f t="shared" si="39"/>
        <v>GEU2特惠拆柜</v>
      </c>
      <c r="B971" s="208" t="s">
        <v>151</v>
      </c>
      <c r="C971" s="651" t="s">
        <v>655</v>
      </c>
      <c r="D971" s="676" t="s">
        <v>151</v>
      </c>
      <c r="E971" s="661">
        <v>6.9</v>
      </c>
      <c r="F971" s="661" t="s">
        <v>384</v>
      </c>
      <c r="G971" s="661">
        <v>1330</v>
      </c>
      <c r="H971" s="661">
        <v>7.1</v>
      </c>
      <c r="I971" s="661" t="s">
        <v>384</v>
      </c>
      <c r="J971" s="661">
        <v>1390</v>
      </c>
      <c r="K971" s="651" t="s">
        <v>623</v>
      </c>
      <c r="L971" s="661" t="s">
        <v>656</v>
      </c>
      <c r="M971" s="651" t="s">
        <v>384</v>
      </c>
      <c r="N971" s="661" t="s">
        <v>657</v>
      </c>
      <c r="O971" s="661" t="s">
        <v>658</v>
      </c>
      <c r="P971" s="661" t="s">
        <v>384</v>
      </c>
      <c r="Q971" s="651" t="s">
        <v>659</v>
      </c>
      <c r="R971" s="651" t="s">
        <v>660</v>
      </c>
    </row>
    <row r="972" s="651" customFormat="1" customHeight="1" spans="1:18">
      <c r="A972" s="651" t="str">
        <f t="shared" si="39"/>
        <v>GEU3特惠拆柜</v>
      </c>
      <c r="B972" s="208" t="s">
        <v>153</v>
      </c>
      <c r="C972" s="651" t="s">
        <v>655</v>
      </c>
      <c r="D972" s="676" t="s">
        <v>153</v>
      </c>
      <c r="E972" s="661">
        <v>6.9</v>
      </c>
      <c r="F972" s="661" t="s">
        <v>384</v>
      </c>
      <c r="G972" s="661">
        <v>1330</v>
      </c>
      <c r="H972" s="661">
        <v>7.1</v>
      </c>
      <c r="I972" s="661" t="s">
        <v>384</v>
      </c>
      <c r="J972" s="661">
        <v>1390</v>
      </c>
      <c r="K972" s="651" t="s">
        <v>623</v>
      </c>
      <c r="L972" s="661" t="s">
        <v>656</v>
      </c>
      <c r="M972" s="651" t="s">
        <v>384</v>
      </c>
      <c r="N972" s="661" t="s">
        <v>657</v>
      </c>
      <c r="O972" s="661" t="s">
        <v>658</v>
      </c>
      <c r="P972" s="661" t="s">
        <v>384</v>
      </c>
      <c r="Q972" s="651" t="s">
        <v>659</v>
      </c>
      <c r="R972" s="651" t="s">
        <v>660</v>
      </c>
    </row>
    <row r="973" s="651" customFormat="1" customHeight="1" spans="1:18">
      <c r="A973" s="651" t="str">
        <f t="shared" si="39"/>
        <v>GEU5特惠拆柜</v>
      </c>
      <c r="B973" s="208" t="s">
        <v>641</v>
      </c>
      <c r="C973" s="651" t="s">
        <v>655</v>
      </c>
      <c r="D973" s="676" t="s">
        <v>641</v>
      </c>
      <c r="E973" s="661">
        <v>6.9</v>
      </c>
      <c r="F973" s="661" t="s">
        <v>384</v>
      </c>
      <c r="G973" s="661">
        <v>1330</v>
      </c>
      <c r="H973" s="661">
        <v>7.1</v>
      </c>
      <c r="I973" s="661" t="s">
        <v>384</v>
      </c>
      <c r="J973" s="661">
        <v>1390</v>
      </c>
      <c r="K973" s="651" t="s">
        <v>623</v>
      </c>
      <c r="L973" s="661" t="s">
        <v>656</v>
      </c>
      <c r="M973" s="651" t="s">
        <v>384</v>
      </c>
      <c r="N973" s="661" t="s">
        <v>657</v>
      </c>
      <c r="O973" s="661" t="s">
        <v>658</v>
      </c>
      <c r="P973" s="661" t="s">
        <v>384</v>
      </c>
      <c r="Q973" s="651" t="s">
        <v>659</v>
      </c>
      <c r="R973" s="651" t="s">
        <v>660</v>
      </c>
    </row>
    <row r="974" s="651" customFormat="1" customHeight="1" spans="1:18">
      <c r="A974" s="651" t="str">
        <f t="shared" si="39"/>
        <v>PHX5特惠拆柜</v>
      </c>
      <c r="B974" s="208" t="s">
        <v>642</v>
      </c>
      <c r="C974" s="651" t="s">
        <v>655</v>
      </c>
      <c r="D974" s="675" t="s">
        <v>642</v>
      </c>
      <c r="E974" s="661">
        <v>6.9</v>
      </c>
      <c r="F974" s="661" t="s">
        <v>384</v>
      </c>
      <c r="G974" s="661">
        <v>1330</v>
      </c>
      <c r="H974" s="661">
        <v>7.1</v>
      </c>
      <c r="I974" s="661" t="s">
        <v>384</v>
      </c>
      <c r="J974" s="661">
        <v>1390</v>
      </c>
      <c r="K974" s="651" t="s">
        <v>623</v>
      </c>
      <c r="L974" s="661" t="s">
        <v>656</v>
      </c>
      <c r="M974" s="651" t="s">
        <v>384</v>
      </c>
      <c r="N974" s="661" t="s">
        <v>657</v>
      </c>
      <c r="O974" s="661" t="s">
        <v>658</v>
      </c>
      <c r="P974" s="661" t="s">
        <v>384</v>
      </c>
      <c r="Q974" s="651" t="s">
        <v>659</v>
      </c>
      <c r="R974" s="651" t="s">
        <v>660</v>
      </c>
    </row>
    <row r="975" s="651" customFormat="1" customHeight="1" spans="1:18">
      <c r="A975" s="651" t="str">
        <f t="shared" si="39"/>
        <v>PHX7特惠拆柜</v>
      </c>
      <c r="B975" s="208" t="s">
        <v>643</v>
      </c>
      <c r="C975" s="651" t="s">
        <v>655</v>
      </c>
      <c r="D975" s="675" t="s">
        <v>643</v>
      </c>
      <c r="E975" s="661">
        <v>6.9</v>
      </c>
      <c r="F975" s="661" t="s">
        <v>384</v>
      </c>
      <c r="G975" s="661">
        <v>1330</v>
      </c>
      <c r="H975" s="661">
        <v>7.1</v>
      </c>
      <c r="I975" s="661" t="s">
        <v>384</v>
      </c>
      <c r="J975" s="661">
        <v>1390</v>
      </c>
      <c r="K975" s="651" t="s">
        <v>623</v>
      </c>
      <c r="L975" s="661" t="s">
        <v>656</v>
      </c>
      <c r="M975" s="651" t="s">
        <v>384</v>
      </c>
      <c r="N975" s="661" t="s">
        <v>657</v>
      </c>
      <c r="O975" s="661" t="s">
        <v>658</v>
      </c>
      <c r="P975" s="661" t="s">
        <v>384</v>
      </c>
      <c r="Q975" s="651" t="s">
        <v>659</v>
      </c>
      <c r="R975" s="651" t="s">
        <v>660</v>
      </c>
    </row>
    <row r="976" s="651" customFormat="1" customHeight="1" spans="1:18">
      <c r="A976" s="651" t="str">
        <f t="shared" si="39"/>
        <v>SJC7特惠拆柜</v>
      </c>
      <c r="B976" s="208" t="s">
        <v>644</v>
      </c>
      <c r="C976" s="651" t="s">
        <v>655</v>
      </c>
      <c r="D976" s="675" t="s">
        <v>644</v>
      </c>
      <c r="E976" s="661" t="s">
        <v>461</v>
      </c>
      <c r="F976" s="661" t="s">
        <v>384</v>
      </c>
      <c r="G976" s="661" t="s">
        <v>461</v>
      </c>
      <c r="H976" s="661" t="s">
        <v>461</v>
      </c>
      <c r="I976" s="661" t="s">
        <v>384</v>
      </c>
      <c r="J976" s="661" t="s">
        <v>461</v>
      </c>
      <c r="K976" s="651" t="s">
        <v>623</v>
      </c>
      <c r="L976" s="661" t="s">
        <v>656</v>
      </c>
      <c r="M976" s="651" t="s">
        <v>384</v>
      </c>
      <c r="N976" s="661" t="s">
        <v>657</v>
      </c>
      <c r="O976" s="661" t="s">
        <v>658</v>
      </c>
      <c r="P976" s="661" t="s">
        <v>384</v>
      </c>
      <c r="Q976" s="651" t="s">
        <v>659</v>
      </c>
      <c r="R976" s="651" t="s">
        <v>660</v>
      </c>
    </row>
    <row r="977" s="651" customFormat="1" customHeight="1" spans="1:18">
      <c r="A977" s="651" t="str">
        <f t="shared" si="39"/>
        <v>OAK3特惠拆柜</v>
      </c>
      <c r="B977" s="208" t="s">
        <v>247</v>
      </c>
      <c r="C977" s="651" t="s">
        <v>655</v>
      </c>
      <c r="D977" s="675" t="s">
        <v>247</v>
      </c>
      <c r="E977" s="661">
        <v>7</v>
      </c>
      <c r="F977" s="661" t="s">
        <v>384</v>
      </c>
      <c r="G977" s="661">
        <v>1350</v>
      </c>
      <c r="H977" s="661">
        <v>7.3</v>
      </c>
      <c r="I977" s="661" t="s">
        <v>384</v>
      </c>
      <c r="J977" s="661">
        <v>1410</v>
      </c>
      <c r="K977" s="651" t="s">
        <v>623</v>
      </c>
      <c r="L977" s="661" t="s">
        <v>656</v>
      </c>
      <c r="M977" s="651" t="s">
        <v>384</v>
      </c>
      <c r="N977" s="661" t="s">
        <v>657</v>
      </c>
      <c r="O977" s="661" t="s">
        <v>658</v>
      </c>
      <c r="P977" s="661" t="s">
        <v>384</v>
      </c>
      <c r="Q977" s="651" t="s">
        <v>659</v>
      </c>
      <c r="R977" s="651" t="s">
        <v>660</v>
      </c>
    </row>
    <row r="978" s="651" customFormat="1" customHeight="1" spans="1:18">
      <c r="A978" s="651" t="str">
        <f t="shared" si="39"/>
        <v>SCK1特惠拆柜</v>
      </c>
      <c r="B978" s="208" t="s">
        <v>225</v>
      </c>
      <c r="C978" s="651" t="s">
        <v>655</v>
      </c>
      <c r="D978" s="675" t="s">
        <v>225</v>
      </c>
      <c r="E978" s="661">
        <v>7</v>
      </c>
      <c r="F978" s="661" t="s">
        <v>384</v>
      </c>
      <c r="G978" s="661">
        <v>1350</v>
      </c>
      <c r="H978" s="661">
        <v>7.3</v>
      </c>
      <c r="I978" s="661" t="s">
        <v>384</v>
      </c>
      <c r="J978" s="661">
        <v>1410</v>
      </c>
      <c r="K978" s="651" t="s">
        <v>623</v>
      </c>
      <c r="L978" s="661" t="s">
        <v>656</v>
      </c>
      <c r="M978" s="651" t="s">
        <v>384</v>
      </c>
      <c r="N978" s="661" t="s">
        <v>657</v>
      </c>
      <c r="O978" s="661" t="s">
        <v>658</v>
      </c>
      <c r="P978" s="661" t="s">
        <v>384</v>
      </c>
      <c r="Q978" s="651" t="s">
        <v>659</v>
      </c>
      <c r="R978" s="651" t="s">
        <v>660</v>
      </c>
    </row>
    <row r="979" s="651" customFormat="1" customHeight="1" spans="1:18">
      <c r="A979" s="651" t="str">
        <f t="shared" si="39"/>
        <v>SCK3特惠拆柜</v>
      </c>
      <c r="B979" s="208" t="s">
        <v>248</v>
      </c>
      <c r="C979" s="651" t="s">
        <v>655</v>
      </c>
      <c r="D979" s="675" t="s">
        <v>248</v>
      </c>
      <c r="E979" s="661">
        <v>7</v>
      </c>
      <c r="F979" s="661" t="s">
        <v>384</v>
      </c>
      <c r="G979" s="661">
        <v>1350</v>
      </c>
      <c r="H979" s="661">
        <v>7.3</v>
      </c>
      <c r="I979" s="661" t="s">
        <v>384</v>
      </c>
      <c r="J979" s="661">
        <v>1410</v>
      </c>
      <c r="K979" s="651" t="s">
        <v>623</v>
      </c>
      <c r="L979" s="661" t="s">
        <v>656</v>
      </c>
      <c r="M979" s="651" t="s">
        <v>384</v>
      </c>
      <c r="N979" s="661" t="s">
        <v>657</v>
      </c>
      <c r="O979" s="661" t="s">
        <v>658</v>
      </c>
      <c r="P979" s="661" t="s">
        <v>384</v>
      </c>
      <c r="Q979" s="651" t="s">
        <v>659</v>
      </c>
      <c r="R979" s="651" t="s">
        <v>660</v>
      </c>
    </row>
    <row r="980" s="651" customFormat="1" customHeight="1" spans="1:18">
      <c r="A980" s="651" t="str">
        <f t="shared" si="39"/>
        <v>QXY5特惠拆柜</v>
      </c>
      <c r="B980" s="208" t="s">
        <v>645</v>
      </c>
      <c r="C980" s="651" t="s">
        <v>655</v>
      </c>
      <c r="D980" s="675" t="s">
        <v>645</v>
      </c>
      <c r="E980" s="661">
        <v>7</v>
      </c>
      <c r="F980" s="661" t="s">
        <v>384</v>
      </c>
      <c r="G980" s="661">
        <v>1350</v>
      </c>
      <c r="H980" s="661">
        <v>7.3</v>
      </c>
      <c r="I980" s="661" t="s">
        <v>384</v>
      </c>
      <c r="J980" s="661">
        <v>1410</v>
      </c>
      <c r="K980" s="651" t="s">
        <v>623</v>
      </c>
      <c r="L980" s="661" t="s">
        <v>656</v>
      </c>
      <c r="M980" s="651" t="s">
        <v>384</v>
      </c>
      <c r="N980" s="661" t="s">
        <v>657</v>
      </c>
      <c r="O980" s="661" t="s">
        <v>658</v>
      </c>
      <c r="P980" s="661" t="s">
        <v>384</v>
      </c>
      <c r="Q980" s="651" t="s">
        <v>659</v>
      </c>
      <c r="R980" s="651" t="s">
        <v>660</v>
      </c>
    </row>
    <row r="981" s="651" customFormat="1" customHeight="1" spans="1:18">
      <c r="A981" s="651" t="str">
        <f t="shared" si="39"/>
        <v>SMF3特惠拆柜</v>
      </c>
      <c r="B981" s="208" t="s">
        <v>149</v>
      </c>
      <c r="C981" s="651" t="s">
        <v>655</v>
      </c>
      <c r="D981" s="675" t="s">
        <v>149</v>
      </c>
      <c r="E981" s="661">
        <v>7</v>
      </c>
      <c r="F981" s="661" t="s">
        <v>384</v>
      </c>
      <c r="G981" s="661">
        <v>1350</v>
      </c>
      <c r="H981" s="661">
        <v>7.3</v>
      </c>
      <c r="I981" s="661" t="s">
        <v>384</v>
      </c>
      <c r="J981" s="661">
        <v>1410</v>
      </c>
      <c r="K981" s="651" t="s">
        <v>623</v>
      </c>
      <c r="L981" s="661" t="s">
        <v>656</v>
      </c>
      <c r="M981" s="651" t="s">
        <v>384</v>
      </c>
      <c r="N981" s="661" t="s">
        <v>657</v>
      </c>
      <c r="O981" s="661" t="s">
        <v>658</v>
      </c>
      <c r="P981" s="661" t="s">
        <v>384</v>
      </c>
      <c r="Q981" s="651" t="s">
        <v>659</v>
      </c>
      <c r="R981" s="651" t="s">
        <v>660</v>
      </c>
    </row>
    <row r="982" s="651" customFormat="1" customHeight="1" spans="1:18">
      <c r="A982" s="651" t="str">
        <f t="shared" si="39"/>
        <v>SCK4特惠拆柜</v>
      </c>
      <c r="B982" s="208" t="s">
        <v>150</v>
      </c>
      <c r="C982" s="651" t="s">
        <v>655</v>
      </c>
      <c r="D982" s="675" t="s">
        <v>150</v>
      </c>
      <c r="E982" s="661">
        <v>7</v>
      </c>
      <c r="F982" s="661" t="s">
        <v>384</v>
      </c>
      <c r="G982" s="661">
        <v>1350</v>
      </c>
      <c r="H982" s="661">
        <v>7.3</v>
      </c>
      <c r="I982" s="661" t="s">
        <v>384</v>
      </c>
      <c r="J982" s="661">
        <v>1410</v>
      </c>
      <c r="K982" s="651" t="s">
        <v>623</v>
      </c>
      <c r="L982" s="661" t="s">
        <v>656</v>
      </c>
      <c r="M982" s="651" t="s">
        <v>384</v>
      </c>
      <c r="N982" s="661" t="s">
        <v>657</v>
      </c>
      <c r="O982" s="661" t="s">
        <v>658</v>
      </c>
      <c r="P982" s="661" t="s">
        <v>384</v>
      </c>
      <c r="Q982" s="651" t="s">
        <v>659</v>
      </c>
      <c r="R982" s="651" t="s">
        <v>660</v>
      </c>
    </row>
    <row r="983" s="651" customFormat="1" customHeight="1" spans="1:18">
      <c r="A983" s="651" t="str">
        <f t="shared" si="39"/>
        <v>MCE1特惠拆柜</v>
      </c>
      <c r="B983" s="208" t="s">
        <v>237</v>
      </c>
      <c r="C983" s="651" t="s">
        <v>655</v>
      </c>
      <c r="D983" s="675" t="s">
        <v>237</v>
      </c>
      <c r="E983" s="661">
        <v>7</v>
      </c>
      <c r="F983" s="661" t="s">
        <v>384</v>
      </c>
      <c r="G983" s="661">
        <v>1350</v>
      </c>
      <c r="H983" s="661">
        <v>7.3</v>
      </c>
      <c r="I983" s="661" t="s">
        <v>384</v>
      </c>
      <c r="J983" s="661">
        <v>1410</v>
      </c>
      <c r="K983" s="651" t="s">
        <v>623</v>
      </c>
      <c r="L983" s="661" t="s">
        <v>656</v>
      </c>
      <c r="M983" s="651" t="s">
        <v>384</v>
      </c>
      <c r="N983" s="661" t="s">
        <v>657</v>
      </c>
      <c r="O983" s="661" t="s">
        <v>658</v>
      </c>
      <c r="P983" s="661" t="s">
        <v>384</v>
      </c>
      <c r="Q983" s="651" t="s">
        <v>659</v>
      </c>
      <c r="R983" s="651" t="s">
        <v>660</v>
      </c>
    </row>
    <row r="984" s="651" customFormat="1" customHeight="1" spans="1:18">
      <c r="A984" s="651" t="str">
        <f t="shared" si="39"/>
        <v>SMF6特惠拆柜</v>
      </c>
      <c r="B984" s="208" t="s">
        <v>239</v>
      </c>
      <c r="C984" s="651" t="s">
        <v>655</v>
      </c>
      <c r="D984" s="675" t="s">
        <v>239</v>
      </c>
      <c r="E984" s="661">
        <v>7.1</v>
      </c>
      <c r="F984" s="661" t="s">
        <v>384</v>
      </c>
      <c r="G984" s="661">
        <v>1370</v>
      </c>
      <c r="H984" s="661">
        <v>7.4</v>
      </c>
      <c r="I984" s="661" t="s">
        <v>384</v>
      </c>
      <c r="J984" s="661">
        <v>1430</v>
      </c>
      <c r="K984" s="651" t="s">
        <v>623</v>
      </c>
      <c r="L984" s="661" t="s">
        <v>656</v>
      </c>
      <c r="M984" s="651" t="s">
        <v>384</v>
      </c>
      <c r="N984" s="661" t="s">
        <v>657</v>
      </c>
      <c r="O984" s="661" t="s">
        <v>658</v>
      </c>
      <c r="P984" s="661" t="s">
        <v>384</v>
      </c>
      <c r="Q984" s="651" t="s">
        <v>659</v>
      </c>
      <c r="R984" s="651" t="s">
        <v>660</v>
      </c>
    </row>
    <row r="985" s="651" customFormat="1" customHeight="1" spans="1:18">
      <c r="A985" s="651" t="str">
        <f t="shared" si="39"/>
        <v>SCK8特惠拆柜</v>
      </c>
      <c r="B985" s="208" t="s">
        <v>236</v>
      </c>
      <c r="C985" s="651" t="s">
        <v>655</v>
      </c>
      <c r="D985" s="675" t="s">
        <v>236</v>
      </c>
      <c r="E985" s="661">
        <v>7.1</v>
      </c>
      <c r="F985" s="661" t="s">
        <v>384</v>
      </c>
      <c r="G985" s="661">
        <v>1370</v>
      </c>
      <c r="H985" s="661">
        <v>7.4</v>
      </c>
      <c r="I985" s="661" t="s">
        <v>384</v>
      </c>
      <c r="J985" s="661">
        <v>1430</v>
      </c>
      <c r="K985" s="651" t="s">
        <v>623</v>
      </c>
      <c r="L985" s="661" t="s">
        <v>656</v>
      </c>
      <c r="M985" s="651" t="s">
        <v>384</v>
      </c>
      <c r="N985" s="661" t="s">
        <v>657</v>
      </c>
      <c r="O985" s="661" t="s">
        <v>658</v>
      </c>
      <c r="P985" s="661" t="s">
        <v>384</v>
      </c>
      <c r="Q985" s="651" t="s">
        <v>659</v>
      </c>
      <c r="R985" s="651" t="s">
        <v>660</v>
      </c>
    </row>
    <row r="986" s="651" customFormat="1" customHeight="1" spans="1:18">
      <c r="A986" s="651" t="str">
        <f t="shared" si="39"/>
        <v>SLC2特惠拆柜</v>
      </c>
      <c r="B986" s="208" t="s">
        <v>646</v>
      </c>
      <c r="C986" s="651" t="s">
        <v>655</v>
      </c>
      <c r="D986" s="675" t="s">
        <v>646</v>
      </c>
      <c r="E986" s="661">
        <v>8.3</v>
      </c>
      <c r="F986" s="661" t="s">
        <v>384</v>
      </c>
      <c r="G986" s="661">
        <v>1570</v>
      </c>
      <c r="H986" s="661">
        <v>8.6</v>
      </c>
      <c r="I986" s="661" t="s">
        <v>384</v>
      </c>
      <c r="J986" s="661">
        <v>1630</v>
      </c>
      <c r="K986" s="651" t="s">
        <v>623</v>
      </c>
      <c r="L986" s="661" t="s">
        <v>656</v>
      </c>
      <c r="M986" s="651" t="s">
        <v>384</v>
      </c>
      <c r="N986" s="661" t="s">
        <v>657</v>
      </c>
      <c r="O986" s="661" t="s">
        <v>658</v>
      </c>
      <c r="P986" s="661" t="s">
        <v>384</v>
      </c>
      <c r="Q986" s="651" t="s">
        <v>659</v>
      </c>
      <c r="R986" s="651" t="s">
        <v>660</v>
      </c>
    </row>
    <row r="987" s="651" customFormat="1" customHeight="1" spans="1:18">
      <c r="A987" s="651" t="str">
        <f t="shared" si="39"/>
        <v>SLC3特惠拆柜</v>
      </c>
      <c r="B987" s="208" t="s">
        <v>647</v>
      </c>
      <c r="C987" s="651" t="s">
        <v>655</v>
      </c>
      <c r="D987" s="675" t="s">
        <v>647</v>
      </c>
      <c r="E987" s="661">
        <v>8.3</v>
      </c>
      <c r="F987" s="661" t="s">
        <v>384</v>
      </c>
      <c r="G987" s="661">
        <v>1570</v>
      </c>
      <c r="H987" s="661">
        <v>8.6</v>
      </c>
      <c r="I987" s="661" t="s">
        <v>384</v>
      </c>
      <c r="J987" s="661">
        <v>1630</v>
      </c>
      <c r="K987" s="651" t="s">
        <v>623</v>
      </c>
      <c r="L987" s="661" t="s">
        <v>656</v>
      </c>
      <c r="M987" s="651" t="s">
        <v>384</v>
      </c>
      <c r="N987" s="661" t="s">
        <v>657</v>
      </c>
      <c r="O987" s="661" t="s">
        <v>658</v>
      </c>
      <c r="P987" s="661" t="s">
        <v>384</v>
      </c>
      <c r="Q987" s="651" t="s">
        <v>659</v>
      </c>
      <c r="R987" s="651" t="s">
        <v>660</v>
      </c>
    </row>
    <row r="988" s="651" customFormat="1" customHeight="1" spans="1:18">
      <c r="A988" s="651" t="str">
        <f t="shared" si="39"/>
        <v>ABQ2特惠拆柜</v>
      </c>
      <c r="B988" s="208" t="s">
        <v>192</v>
      </c>
      <c r="C988" s="651" t="s">
        <v>655</v>
      </c>
      <c r="D988" s="675" t="s">
        <v>192</v>
      </c>
      <c r="E988" s="661">
        <v>8.3</v>
      </c>
      <c r="F988" s="661" t="s">
        <v>384</v>
      </c>
      <c r="G988" s="661">
        <v>1570</v>
      </c>
      <c r="H988" s="661">
        <v>8.6</v>
      </c>
      <c r="I988" s="661" t="s">
        <v>384</v>
      </c>
      <c r="J988" s="661">
        <v>1630</v>
      </c>
      <c r="K988" s="651" t="s">
        <v>623</v>
      </c>
      <c r="L988" s="661" t="s">
        <v>656</v>
      </c>
      <c r="M988" s="651" t="s">
        <v>384</v>
      </c>
      <c r="N988" s="661" t="s">
        <v>657</v>
      </c>
      <c r="O988" s="661" t="s">
        <v>658</v>
      </c>
      <c r="P988" s="661" t="s">
        <v>384</v>
      </c>
      <c r="Q988" s="651" t="s">
        <v>659</v>
      </c>
      <c r="R988" s="651" t="s">
        <v>660</v>
      </c>
    </row>
    <row r="989" s="651" customFormat="1" customHeight="1" spans="1:18">
      <c r="A989" s="651" t="str">
        <f t="shared" si="39"/>
        <v>PDX6特惠拆柜</v>
      </c>
      <c r="B989" s="208" t="s">
        <v>648</v>
      </c>
      <c r="C989" s="651" t="s">
        <v>655</v>
      </c>
      <c r="D989" s="675" t="s">
        <v>648</v>
      </c>
      <c r="E989" s="661">
        <v>8.3</v>
      </c>
      <c r="F989" s="661" t="s">
        <v>384</v>
      </c>
      <c r="G989" s="661">
        <v>1570</v>
      </c>
      <c r="H989" s="661">
        <v>8.6</v>
      </c>
      <c r="I989" s="661" t="s">
        <v>384</v>
      </c>
      <c r="J989" s="661">
        <v>1630</v>
      </c>
      <c r="K989" s="651" t="s">
        <v>623</v>
      </c>
      <c r="L989" s="661" t="s">
        <v>656</v>
      </c>
      <c r="M989" s="651" t="s">
        <v>384</v>
      </c>
      <c r="N989" s="661" t="s">
        <v>657</v>
      </c>
      <c r="O989" s="661" t="s">
        <v>658</v>
      </c>
      <c r="P989" s="661" t="s">
        <v>384</v>
      </c>
      <c r="Q989" s="651" t="s">
        <v>659</v>
      </c>
      <c r="R989" s="651" t="s">
        <v>660</v>
      </c>
    </row>
    <row r="990" s="651" customFormat="1" customHeight="1" spans="1:18">
      <c r="A990" s="651" t="str">
        <f t="shared" si="39"/>
        <v>PDX7特惠拆柜</v>
      </c>
      <c r="B990" s="208" t="s">
        <v>256</v>
      </c>
      <c r="C990" s="651" t="s">
        <v>655</v>
      </c>
      <c r="D990" s="675" t="s">
        <v>256</v>
      </c>
      <c r="E990" s="661">
        <v>8.3</v>
      </c>
      <c r="F990" s="661" t="s">
        <v>384</v>
      </c>
      <c r="G990" s="661">
        <v>1570</v>
      </c>
      <c r="H990" s="661">
        <v>8.6</v>
      </c>
      <c r="I990" s="661" t="s">
        <v>384</v>
      </c>
      <c r="J990" s="661">
        <v>1630</v>
      </c>
      <c r="K990" s="651" t="s">
        <v>623</v>
      </c>
      <c r="L990" s="661" t="s">
        <v>656</v>
      </c>
      <c r="M990" s="651" t="s">
        <v>384</v>
      </c>
      <c r="N990" s="661" t="s">
        <v>657</v>
      </c>
      <c r="O990" s="661" t="s">
        <v>658</v>
      </c>
      <c r="P990" s="661" t="s">
        <v>384</v>
      </c>
      <c r="Q990" s="651" t="s">
        <v>659</v>
      </c>
      <c r="R990" s="651" t="s">
        <v>660</v>
      </c>
    </row>
    <row r="991" s="651" customFormat="1" customHeight="1" spans="1:18">
      <c r="A991" s="651" t="str">
        <f t="shared" si="39"/>
        <v>AMA1特惠拆柜</v>
      </c>
      <c r="B991" s="208" t="s">
        <v>649</v>
      </c>
      <c r="C991" s="651" t="s">
        <v>655</v>
      </c>
      <c r="D991" s="675" t="s">
        <v>649</v>
      </c>
      <c r="E991" s="661" t="s">
        <v>461</v>
      </c>
      <c r="F991" s="661" t="s">
        <v>384</v>
      </c>
      <c r="G991" s="661" t="s">
        <v>461</v>
      </c>
      <c r="H991" s="661" t="s">
        <v>461</v>
      </c>
      <c r="I991" s="661" t="s">
        <v>384</v>
      </c>
      <c r="J991" s="661" t="s">
        <v>461</v>
      </c>
      <c r="K991" s="651" t="s">
        <v>623</v>
      </c>
      <c r="L991" s="661" t="s">
        <v>656</v>
      </c>
      <c r="M991" s="651" t="s">
        <v>384</v>
      </c>
      <c r="N991" s="661" t="s">
        <v>657</v>
      </c>
      <c r="O991" s="661" t="s">
        <v>658</v>
      </c>
      <c r="P991" s="661" t="s">
        <v>384</v>
      </c>
      <c r="Q991" s="651" t="s">
        <v>659</v>
      </c>
      <c r="R991" s="651" t="s">
        <v>660</v>
      </c>
    </row>
    <row r="992" s="651" customFormat="1" customHeight="1" spans="1:18">
      <c r="A992" s="651" t="str">
        <f t="shared" si="39"/>
        <v>DEN2特惠拆柜</v>
      </c>
      <c r="B992" s="208" t="s">
        <v>650</v>
      </c>
      <c r="C992" s="651" t="s">
        <v>655</v>
      </c>
      <c r="D992" s="675" t="s">
        <v>650</v>
      </c>
      <c r="E992" s="661">
        <v>9</v>
      </c>
      <c r="F992" s="661" t="s">
        <v>384</v>
      </c>
      <c r="G992" s="661">
        <v>1680</v>
      </c>
      <c r="H992" s="661">
        <v>9.2</v>
      </c>
      <c r="I992" s="661" t="s">
        <v>384</v>
      </c>
      <c r="J992" s="661">
        <v>1740</v>
      </c>
      <c r="K992" s="651" t="s">
        <v>623</v>
      </c>
      <c r="L992" s="661" t="s">
        <v>656</v>
      </c>
      <c r="M992" s="651" t="s">
        <v>384</v>
      </c>
      <c r="N992" s="661" t="s">
        <v>657</v>
      </c>
      <c r="O992" s="661" t="s">
        <v>658</v>
      </c>
      <c r="P992" s="661" t="s">
        <v>384</v>
      </c>
      <c r="Q992" s="651" t="s">
        <v>659</v>
      </c>
      <c r="R992" s="651" t="s">
        <v>660</v>
      </c>
    </row>
    <row r="993" s="651" customFormat="1" customHeight="1" spans="1:18">
      <c r="A993" s="651" t="str">
        <f t="shared" si="39"/>
        <v>DEN8特惠拆柜</v>
      </c>
      <c r="B993" s="208" t="s">
        <v>205</v>
      </c>
      <c r="C993" s="651" t="s">
        <v>655</v>
      </c>
      <c r="D993" s="675" t="s">
        <v>205</v>
      </c>
      <c r="E993" s="661">
        <v>9</v>
      </c>
      <c r="F993" s="661" t="s">
        <v>384</v>
      </c>
      <c r="G993" s="661">
        <v>1680</v>
      </c>
      <c r="H993" s="661">
        <v>9.2</v>
      </c>
      <c r="I993" s="661" t="s">
        <v>384</v>
      </c>
      <c r="J993" s="661">
        <v>1740</v>
      </c>
      <c r="K993" s="651" t="s">
        <v>623</v>
      </c>
      <c r="L993" s="661" t="s">
        <v>656</v>
      </c>
      <c r="M993" s="651" t="s">
        <v>384</v>
      </c>
      <c r="N993" s="661" t="s">
        <v>657</v>
      </c>
      <c r="O993" s="661" t="s">
        <v>658</v>
      </c>
      <c r="P993" s="661" t="s">
        <v>384</v>
      </c>
      <c r="Q993" s="651" t="s">
        <v>659</v>
      </c>
      <c r="R993" s="651" t="s">
        <v>660</v>
      </c>
    </row>
    <row r="994" s="651" customFormat="1" customHeight="1" spans="1:18">
      <c r="A994" s="651" t="str">
        <f t="shared" si="39"/>
        <v>BFI3特惠拆柜</v>
      </c>
      <c r="B994" s="208" t="s">
        <v>260</v>
      </c>
      <c r="C994" s="651" t="s">
        <v>655</v>
      </c>
      <c r="D994" s="675" t="s">
        <v>260</v>
      </c>
      <c r="E994" s="661">
        <v>9.3</v>
      </c>
      <c r="F994" s="661" t="s">
        <v>384</v>
      </c>
      <c r="G994" s="661">
        <v>1730</v>
      </c>
      <c r="H994" s="661">
        <v>9.5</v>
      </c>
      <c r="I994" s="661" t="s">
        <v>384</v>
      </c>
      <c r="J994" s="661">
        <v>1790</v>
      </c>
      <c r="K994" s="651" t="s">
        <v>623</v>
      </c>
      <c r="L994" s="661" t="s">
        <v>656</v>
      </c>
      <c r="M994" s="651" t="s">
        <v>384</v>
      </c>
      <c r="N994" s="661" t="s">
        <v>657</v>
      </c>
      <c r="O994" s="661" t="s">
        <v>658</v>
      </c>
      <c r="P994" s="661" t="s">
        <v>384</v>
      </c>
      <c r="Q994" s="651" t="s">
        <v>659</v>
      </c>
      <c r="R994" s="651" t="s">
        <v>660</v>
      </c>
    </row>
    <row r="995" s="651" customFormat="1" customHeight="1" spans="1:18">
      <c r="A995" s="651" t="str">
        <f t="shared" si="39"/>
        <v>DFW6特惠拆柜</v>
      </c>
      <c r="B995" s="208" t="s">
        <v>371</v>
      </c>
      <c r="C995" s="651" t="s">
        <v>655</v>
      </c>
      <c r="D995" s="675" t="s">
        <v>371</v>
      </c>
      <c r="E995" s="661">
        <v>8.8</v>
      </c>
      <c r="F995" s="661" t="s">
        <v>384</v>
      </c>
      <c r="G995" s="661">
        <v>1660</v>
      </c>
      <c r="H995" s="661">
        <v>9.1</v>
      </c>
      <c r="I995" s="661" t="s">
        <v>384</v>
      </c>
      <c r="J995" s="661">
        <v>1720</v>
      </c>
      <c r="K995" s="651" t="s">
        <v>623</v>
      </c>
      <c r="L995" s="661" t="s">
        <v>656</v>
      </c>
      <c r="M995" s="651" t="s">
        <v>384</v>
      </c>
      <c r="N995" s="661" t="s">
        <v>657</v>
      </c>
      <c r="O995" s="661" t="s">
        <v>658</v>
      </c>
      <c r="P995" s="661" t="s">
        <v>384</v>
      </c>
      <c r="Q995" s="651" t="s">
        <v>659</v>
      </c>
      <c r="R995" s="651" t="s">
        <v>660</v>
      </c>
    </row>
    <row r="996" s="651" customFormat="1" customHeight="1" spans="1:18">
      <c r="A996" s="651" t="str">
        <f t="shared" si="39"/>
        <v>PSC2特惠拆柜</v>
      </c>
      <c r="B996" s="208" t="s">
        <v>214</v>
      </c>
      <c r="C996" s="651" t="s">
        <v>655</v>
      </c>
      <c r="D996" s="675" t="s">
        <v>214</v>
      </c>
      <c r="E996" s="661">
        <v>9</v>
      </c>
      <c r="F996" s="661" t="s">
        <v>384</v>
      </c>
      <c r="G996" s="661">
        <v>1680</v>
      </c>
      <c r="H996" s="661">
        <v>9.2</v>
      </c>
      <c r="I996" s="661" t="s">
        <v>384</v>
      </c>
      <c r="J996" s="661">
        <v>1740</v>
      </c>
      <c r="K996" s="651" t="s">
        <v>623</v>
      </c>
      <c r="L996" s="661" t="s">
        <v>656</v>
      </c>
      <c r="M996" s="651" t="s">
        <v>384</v>
      </c>
      <c r="N996" s="661" t="s">
        <v>657</v>
      </c>
      <c r="O996" s="661" t="s">
        <v>658</v>
      </c>
      <c r="P996" s="661" t="s">
        <v>384</v>
      </c>
      <c r="Q996" s="651" t="s">
        <v>659</v>
      </c>
      <c r="R996" s="651" t="s">
        <v>660</v>
      </c>
    </row>
    <row r="997" s="651" customFormat="1" customHeight="1" spans="1:18">
      <c r="A997" s="651" t="str">
        <f t="shared" si="39"/>
        <v>IAH3特惠拆柜</v>
      </c>
      <c r="B997" s="208" t="s">
        <v>204</v>
      </c>
      <c r="C997" s="651" t="s">
        <v>655</v>
      </c>
      <c r="D997" s="675" t="s">
        <v>204</v>
      </c>
      <c r="E997" s="661">
        <v>9</v>
      </c>
      <c r="F997" s="661" t="s">
        <v>384</v>
      </c>
      <c r="G997" s="661">
        <v>1680</v>
      </c>
      <c r="H997" s="661">
        <v>9.2</v>
      </c>
      <c r="I997" s="661" t="s">
        <v>384</v>
      </c>
      <c r="J997" s="661">
        <v>1740</v>
      </c>
      <c r="K997" s="651" t="s">
        <v>623</v>
      </c>
      <c r="L997" s="661" t="s">
        <v>656</v>
      </c>
      <c r="M997" s="651" t="s">
        <v>384</v>
      </c>
      <c r="N997" s="661" t="s">
        <v>657</v>
      </c>
      <c r="O997" s="661" t="s">
        <v>658</v>
      </c>
      <c r="P997" s="661" t="s">
        <v>384</v>
      </c>
      <c r="Q997" s="651" t="s">
        <v>659</v>
      </c>
      <c r="R997" s="651" t="s">
        <v>660</v>
      </c>
    </row>
    <row r="998" s="651" customFormat="1" customHeight="1" spans="1:18">
      <c r="A998" s="651" t="str">
        <f t="shared" si="39"/>
        <v>GEG2特惠拆柜</v>
      </c>
      <c r="B998" s="208" t="s">
        <v>258</v>
      </c>
      <c r="C998" s="651" t="s">
        <v>655</v>
      </c>
      <c r="D998" s="675" t="s">
        <v>258</v>
      </c>
      <c r="E998" s="661">
        <v>9.4</v>
      </c>
      <c r="F998" s="661" t="s">
        <v>384</v>
      </c>
      <c r="G998" s="661">
        <v>1750</v>
      </c>
      <c r="H998" s="661">
        <v>9.6</v>
      </c>
      <c r="I998" s="661" t="s">
        <v>384</v>
      </c>
      <c r="J998" s="661">
        <v>1800</v>
      </c>
      <c r="K998" s="651" t="s">
        <v>623</v>
      </c>
      <c r="L998" s="661" t="s">
        <v>656</v>
      </c>
      <c r="M998" s="651" t="s">
        <v>384</v>
      </c>
      <c r="N998" s="661" t="s">
        <v>657</v>
      </c>
      <c r="O998" s="661" t="s">
        <v>658</v>
      </c>
      <c r="P998" s="661" t="s">
        <v>384</v>
      </c>
      <c r="Q998" s="651" t="s">
        <v>659</v>
      </c>
      <c r="R998" s="651" t="s">
        <v>660</v>
      </c>
    </row>
    <row r="999" s="651" customFormat="1" customHeight="1" spans="1:18">
      <c r="A999" s="651" t="str">
        <f t="shared" si="39"/>
        <v>SAT1特惠拆柜</v>
      </c>
      <c r="B999" s="208" t="s">
        <v>368</v>
      </c>
      <c r="C999" s="651" t="s">
        <v>655</v>
      </c>
      <c r="D999" s="675" t="s">
        <v>368</v>
      </c>
      <c r="E999" s="661">
        <v>9.2</v>
      </c>
      <c r="F999" s="661" t="s">
        <v>384</v>
      </c>
      <c r="G999" s="661">
        <v>1710</v>
      </c>
      <c r="H999" s="661">
        <v>9.4</v>
      </c>
      <c r="I999" s="661" t="s">
        <v>384</v>
      </c>
      <c r="J999" s="661">
        <v>1770</v>
      </c>
      <c r="K999" s="651" t="s">
        <v>623</v>
      </c>
      <c r="L999" s="661" t="s">
        <v>656</v>
      </c>
      <c r="M999" s="651" t="s">
        <v>384</v>
      </c>
      <c r="N999" s="661" t="s">
        <v>657</v>
      </c>
      <c r="O999" s="661" t="s">
        <v>658</v>
      </c>
      <c r="P999" s="661" t="s">
        <v>384</v>
      </c>
      <c r="Q999" s="651" t="s">
        <v>659</v>
      </c>
      <c r="R999" s="651" t="s">
        <v>660</v>
      </c>
    </row>
    <row r="1000" s="651" customFormat="1" customHeight="1" spans="1:18">
      <c r="A1000" s="651" t="str">
        <f t="shared" si="39"/>
        <v>SAT4特惠拆柜</v>
      </c>
      <c r="B1000" s="208" t="s">
        <v>203</v>
      </c>
      <c r="C1000" s="651" t="s">
        <v>655</v>
      </c>
      <c r="D1000" s="675" t="s">
        <v>203</v>
      </c>
      <c r="E1000" s="661">
        <v>9.2</v>
      </c>
      <c r="F1000" s="661" t="s">
        <v>384</v>
      </c>
      <c r="G1000" s="661">
        <v>1710</v>
      </c>
      <c r="H1000" s="661">
        <v>9.4</v>
      </c>
      <c r="I1000" s="661" t="s">
        <v>384</v>
      </c>
      <c r="J1000" s="661">
        <v>1770</v>
      </c>
      <c r="K1000" s="651" t="s">
        <v>623</v>
      </c>
      <c r="L1000" s="661" t="s">
        <v>656</v>
      </c>
      <c r="M1000" s="651" t="s">
        <v>384</v>
      </c>
      <c r="N1000" s="661" t="s">
        <v>657</v>
      </c>
      <c r="O1000" s="661" t="s">
        <v>658</v>
      </c>
      <c r="P1000" s="661" t="s">
        <v>384</v>
      </c>
      <c r="Q1000" s="651" t="s">
        <v>659</v>
      </c>
      <c r="R1000" s="651" t="s">
        <v>660</v>
      </c>
    </row>
    <row r="1001" s="651" customFormat="1" customHeight="1" spans="1:18">
      <c r="A1001" s="651" t="str">
        <f t="shared" ref="A1001:A1032" si="40">B1001&amp;C1001</f>
        <v>HOU8特惠拆柜</v>
      </c>
      <c r="B1001" s="208" t="s">
        <v>358</v>
      </c>
      <c r="C1001" s="651" t="s">
        <v>655</v>
      </c>
      <c r="D1001" s="675" t="s">
        <v>358</v>
      </c>
      <c r="E1001" s="661">
        <v>9.2</v>
      </c>
      <c r="F1001" s="661" t="s">
        <v>384</v>
      </c>
      <c r="G1001" s="661">
        <v>1710</v>
      </c>
      <c r="H1001" s="661">
        <v>9.4</v>
      </c>
      <c r="I1001" s="661" t="s">
        <v>384</v>
      </c>
      <c r="J1001" s="661">
        <v>1770</v>
      </c>
      <c r="K1001" s="651" t="s">
        <v>623</v>
      </c>
      <c r="L1001" s="661" t="s">
        <v>656</v>
      </c>
      <c r="M1001" s="651" t="s">
        <v>384</v>
      </c>
      <c r="N1001" s="661" t="s">
        <v>657</v>
      </c>
      <c r="O1001" s="661" t="s">
        <v>658</v>
      </c>
      <c r="P1001" s="661" t="s">
        <v>384</v>
      </c>
      <c r="Q1001" s="651" t="s">
        <v>659</v>
      </c>
      <c r="R1001" s="651" t="s">
        <v>660</v>
      </c>
    </row>
    <row r="1002" s="651" customFormat="1" customHeight="1" spans="1:18">
      <c r="A1002" s="651" t="str">
        <f t="shared" si="40"/>
        <v>MEM1特惠拆柜</v>
      </c>
      <c r="B1002" s="208" t="s">
        <v>207</v>
      </c>
      <c r="C1002" s="651" t="s">
        <v>655</v>
      </c>
      <c r="D1002" s="675" t="s">
        <v>207</v>
      </c>
      <c r="E1002" s="661">
        <v>9</v>
      </c>
      <c r="F1002" s="661" t="s">
        <v>384</v>
      </c>
      <c r="G1002" s="661">
        <v>1680</v>
      </c>
      <c r="H1002" s="661">
        <v>9.2</v>
      </c>
      <c r="I1002" s="661" t="s">
        <v>384</v>
      </c>
      <c r="J1002" s="661">
        <v>1740</v>
      </c>
      <c r="K1002" s="651" t="s">
        <v>623</v>
      </c>
      <c r="L1002" s="661" t="s">
        <v>656</v>
      </c>
      <c r="M1002" s="651" t="s">
        <v>384</v>
      </c>
      <c r="N1002" s="661" t="s">
        <v>657</v>
      </c>
      <c r="O1002" s="661" t="s">
        <v>658</v>
      </c>
      <c r="P1002" s="661" t="s">
        <v>384</v>
      </c>
      <c r="Q1002" s="651" t="s">
        <v>659</v>
      </c>
      <c r="R1002" s="651" t="s">
        <v>660</v>
      </c>
    </row>
    <row r="1003" s="651" customFormat="1" customHeight="1" spans="1:18">
      <c r="A1003" s="651" t="str">
        <f t="shared" si="40"/>
        <v>FTW1特惠拆柜</v>
      </c>
      <c r="B1003" s="208" t="s">
        <v>199</v>
      </c>
      <c r="C1003" s="651" t="s">
        <v>655</v>
      </c>
      <c r="D1003" s="675" t="s">
        <v>199</v>
      </c>
      <c r="E1003" s="661">
        <v>8.8</v>
      </c>
      <c r="F1003" s="661" t="s">
        <v>384</v>
      </c>
      <c r="G1003" s="661">
        <v>1660</v>
      </c>
      <c r="H1003" s="661">
        <v>9.1</v>
      </c>
      <c r="I1003" s="661" t="s">
        <v>384</v>
      </c>
      <c r="J1003" s="661">
        <v>1720</v>
      </c>
      <c r="K1003" s="651" t="s">
        <v>623</v>
      </c>
      <c r="L1003" s="661" t="s">
        <v>656</v>
      </c>
      <c r="M1003" s="651" t="s">
        <v>384</v>
      </c>
      <c r="N1003" s="661" t="s">
        <v>657</v>
      </c>
      <c r="O1003" s="661" t="s">
        <v>658</v>
      </c>
      <c r="P1003" s="661" t="s">
        <v>384</v>
      </c>
      <c r="Q1003" s="651" t="s">
        <v>659</v>
      </c>
      <c r="R1003" s="651" t="s">
        <v>660</v>
      </c>
    </row>
    <row r="1004" s="651" customFormat="1" customHeight="1" spans="1:18">
      <c r="A1004" s="651" t="str">
        <f t="shared" si="40"/>
        <v>FTW5特惠拆柜</v>
      </c>
      <c r="B1004" s="208" t="s">
        <v>202</v>
      </c>
      <c r="C1004" s="651" t="s">
        <v>655</v>
      </c>
      <c r="D1004" s="675" t="s">
        <v>202</v>
      </c>
      <c r="E1004" s="661">
        <v>8.8</v>
      </c>
      <c r="F1004" s="661" t="s">
        <v>384</v>
      </c>
      <c r="G1004" s="661">
        <v>1660</v>
      </c>
      <c r="H1004" s="661">
        <v>9.1</v>
      </c>
      <c r="I1004" s="661" t="s">
        <v>384</v>
      </c>
      <c r="J1004" s="661">
        <v>1720</v>
      </c>
      <c r="K1004" s="651" t="s">
        <v>623</v>
      </c>
      <c r="L1004" s="661" t="s">
        <v>656</v>
      </c>
      <c r="M1004" s="651" t="s">
        <v>384</v>
      </c>
      <c r="N1004" s="661" t="s">
        <v>657</v>
      </c>
      <c r="O1004" s="661" t="s">
        <v>658</v>
      </c>
      <c r="P1004" s="661" t="s">
        <v>384</v>
      </c>
      <c r="Q1004" s="651" t="s">
        <v>659</v>
      </c>
      <c r="R1004" s="651" t="s">
        <v>660</v>
      </c>
    </row>
    <row r="1005" s="651" customFormat="1" customHeight="1" spans="1:18">
      <c r="A1005" s="651" t="str">
        <f t="shared" si="40"/>
        <v>MDW2特惠拆柜</v>
      </c>
      <c r="B1005" s="208" t="s">
        <v>211</v>
      </c>
      <c r="C1005" s="651" t="s">
        <v>655</v>
      </c>
      <c r="D1005" s="675" t="s">
        <v>211</v>
      </c>
      <c r="E1005" s="661">
        <v>9.2</v>
      </c>
      <c r="F1005" s="661" t="s">
        <v>384</v>
      </c>
      <c r="G1005" s="661">
        <v>1710</v>
      </c>
      <c r="H1005" s="661">
        <v>9.4</v>
      </c>
      <c r="I1005" s="661" t="s">
        <v>384</v>
      </c>
      <c r="J1005" s="661">
        <v>1770</v>
      </c>
      <c r="K1005" s="651" t="s">
        <v>623</v>
      </c>
      <c r="L1005" s="661" t="s">
        <v>656</v>
      </c>
      <c r="M1005" s="651" t="s">
        <v>384</v>
      </c>
      <c r="N1005" s="661" t="s">
        <v>657</v>
      </c>
      <c r="O1005" s="661" t="s">
        <v>658</v>
      </c>
      <c r="P1005" s="661" t="s">
        <v>384</v>
      </c>
      <c r="Q1005" s="651" t="s">
        <v>659</v>
      </c>
      <c r="R1005" s="651" t="s">
        <v>660</v>
      </c>
    </row>
    <row r="1006" s="651" customFormat="1" customHeight="1" spans="1:18">
      <c r="A1006" s="651" t="str">
        <f t="shared" si="40"/>
        <v>IND9特惠拆柜</v>
      </c>
      <c r="B1006" s="208" t="s">
        <v>210</v>
      </c>
      <c r="C1006" s="651" t="s">
        <v>655</v>
      </c>
      <c r="D1006" s="675" t="s">
        <v>210</v>
      </c>
      <c r="E1006" s="661">
        <v>9.2</v>
      </c>
      <c r="F1006" s="661" t="s">
        <v>384</v>
      </c>
      <c r="G1006" s="661">
        <v>1710</v>
      </c>
      <c r="H1006" s="661">
        <v>9.4</v>
      </c>
      <c r="I1006" s="661" t="s">
        <v>384</v>
      </c>
      <c r="J1006" s="661">
        <v>1770</v>
      </c>
      <c r="K1006" s="651" t="s">
        <v>623</v>
      </c>
      <c r="L1006" s="661" t="s">
        <v>656</v>
      </c>
      <c r="M1006" s="651" t="s">
        <v>384</v>
      </c>
      <c r="N1006" s="661" t="s">
        <v>657</v>
      </c>
      <c r="O1006" s="661" t="s">
        <v>658</v>
      </c>
      <c r="P1006" s="661" t="s">
        <v>384</v>
      </c>
      <c r="Q1006" s="651" t="s">
        <v>659</v>
      </c>
      <c r="R1006" s="651" t="s">
        <v>660</v>
      </c>
    </row>
    <row r="1007" s="651" customFormat="1" customHeight="1" spans="1:18">
      <c r="A1007" s="651" t="str">
        <f t="shared" si="40"/>
        <v>MQJ1特惠拆柜</v>
      </c>
      <c r="B1007" s="208" t="s">
        <v>213</v>
      </c>
      <c r="C1007" s="651" t="s">
        <v>655</v>
      </c>
      <c r="D1007" s="675" t="s">
        <v>213</v>
      </c>
      <c r="E1007" s="661">
        <v>9.2</v>
      </c>
      <c r="F1007" s="661" t="s">
        <v>384</v>
      </c>
      <c r="G1007" s="661">
        <v>1710</v>
      </c>
      <c r="H1007" s="661">
        <v>9.4</v>
      </c>
      <c r="I1007" s="661" t="s">
        <v>384</v>
      </c>
      <c r="J1007" s="661">
        <v>1770</v>
      </c>
      <c r="K1007" s="651" t="s">
        <v>623</v>
      </c>
      <c r="L1007" s="661" t="s">
        <v>656</v>
      </c>
      <c r="M1007" s="651" t="s">
        <v>384</v>
      </c>
      <c r="N1007" s="661" t="s">
        <v>657</v>
      </c>
      <c r="O1007" s="661" t="s">
        <v>658</v>
      </c>
      <c r="P1007" s="661" t="s">
        <v>384</v>
      </c>
      <c r="Q1007" s="651" t="s">
        <v>659</v>
      </c>
      <c r="R1007" s="651" t="s">
        <v>660</v>
      </c>
    </row>
    <row r="1008" s="651" customFormat="1" customHeight="1" spans="1:18">
      <c r="A1008" s="651" t="str">
        <f t="shared" si="40"/>
        <v>FWA4特惠拆柜</v>
      </c>
      <c r="B1008" s="208" t="s">
        <v>212</v>
      </c>
      <c r="C1008" s="651" t="s">
        <v>655</v>
      </c>
      <c r="D1008" s="675" t="s">
        <v>212</v>
      </c>
      <c r="E1008" s="661">
        <v>9.2</v>
      </c>
      <c r="F1008" s="661" t="s">
        <v>384</v>
      </c>
      <c r="G1008" s="661">
        <v>1710</v>
      </c>
      <c r="H1008" s="661">
        <v>9.4</v>
      </c>
      <c r="I1008" s="661" t="s">
        <v>384</v>
      </c>
      <c r="J1008" s="661">
        <v>1770</v>
      </c>
      <c r="K1008" s="651" t="s">
        <v>623</v>
      </c>
      <c r="L1008" s="661" t="s">
        <v>656</v>
      </c>
      <c r="M1008" s="651" t="s">
        <v>384</v>
      </c>
      <c r="N1008" s="661" t="s">
        <v>657</v>
      </c>
      <c r="O1008" s="661" t="s">
        <v>658</v>
      </c>
      <c r="P1008" s="661" t="s">
        <v>384</v>
      </c>
      <c r="Q1008" s="651" t="s">
        <v>659</v>
      </c>
      <c r="R1008" s="651" t="s">
        <v>660</v>
      </c>
    </row>
    <row r="1009" s="651" customFormat="1" customHeight="1" spans="1:18">
      <c r="A1009" s="651" t="str">
        <f t="shared" si="40"/>
        <v>RFD2特惠拆柜</v>
      </c>
      <c r="B1009" s="208" t="s">
        <v>283</v>
      </c>
      <c r="C1009" s="651" t="s">
        <v>655</v>
      </c>
      <c r="D1009" s="675" t="s">
        <v>283</v>
      </c>
      <c r="E1009" s="661">
        <v>9.6</v>
      </c>
      <c r="F1009" s="661" t="s">
        <v>384</v>
      </c>
      <c r="G1009" s="661">
        <v>1780</v>
      </c>
      <c r="H1009" s="661">
        <v>9.8</v>
      </c>
      <c r="I1009" s="661" t="s">
        <v>384</v>
      </c>
      <c r="J1009" s="661">
        <v>1840</v>
      </c>
      <c r="K1009" s="651" t="s">
        <v>623</v>
      </c>
      <c r="L1009" s="661" t="s">
        <v>656</v>
      </c>
      <c r="M1009" s="651" t="s">
        <v>384</v>
      </c>
      <c r="N1009" s="661" t="s">
        <v>657</v>
      </c>
      <c r="O1009" s="661" t="s">
        <v>658</v>
      </c>
      <c r="P1009" s="661" t="s">
        <v>384</v>
      </c>
      <c r="Q1009" s="651" t="s">
        <v>659</v>
      </c>
      <c r="R1009" s="651" t="s">
        <v>660</v>
      </c>
    </row>
    <row r="1010" s="651" customFormat="1" customHeight="1" spans="1:18">
      <c r="A1010" s="651" t="str">
        <f t="shared" si="40"/>
        <v>ORD2特惠拆柜</v>
      </c>
      <c r="B1010" s="208" t="s">
        <v>269</v>
      </c>
      <c r="C1010" s="651" t="s">
        <v>655</v>
      </c>
      <c r="D1010" s="675" t="s">
        <v>269</v>
      </c>
      <c r="E1010" s="661">
        <v>9.6</v>
      </c>
      <c r="F1010" s="661" t="s">
        <v>384</v>
      </c>
      <c r="G1010" s="661">
        <v>1780</v>
      </c>
      <c r="H1010" s="661">
        <v>9.8</v>
      </c>
      <c r="I1010" s="661" t="s">
        <v>384</v>
      </c>
      <c r="J1010" s="661">
        <v>1840</v>
      </c>
      <c r="K1010" s="651" t="s">
        <v>623</v>
      </c>
      <c r="L1010" s="661" t="s">
        <v>656</v>
      </c>
      <c r="M1010" s="651" t="s">
        <v>384</v>
      </c>
      <c r="N1010" s="661" t="s">
        <v>657</v>
      </c>
      <c r="O1010" s="661" t="s">
        <v>658</v>
      </c>
      <c r="P1010" s="661" t="s">
        <v>384</v>
      </c>
      <c r="Q1010" s="651" t="s">
        <v>659</v>
      </c>
      <c r="R1010" s="651" t="s">
        <v>660</v>
      </c>
    </row>
    <row r="1011" s="651" customFormat="1" customHeight="1" spans="1:18">
      <c r="A1011" s="651" t="str">
        <f t="shared" si="40"/>
        <v>STL4特惠拆柜</v>
      </c>
      <c r="B1011" s="208" t="s">
        <v>288</v>
      </c>
      <c r="C1011" s="651" t="s">
        <v>655</v>
      </c>
      <c r="D1011" s="675" t="s">
        <v>288</v>
      </c>
      <c r="E1011" s="661">
        <v>9.6</v>
      </c>
      <c r="F1011" s="661" t="s">
        <v>384</v>
      </c>
      <c r="G1011" s="661">
        <v>1780</v>
      </c>
      <c r="H1011" s="661">
        <v>9.8</v>
      </c>
      <c r="I1011" s="661" t="s">
        <v>384</v>
      </c>
      <c r="J1011" s="661">
        <v>1840</v>
      </c>
      <c r="K1011" s="651" t="s">
        <v>623</v>
      </c>
      <c r="L1011" s="661" t="s">
        <v>656</v>
      </c>
      <c r="M1011" s="651" t="s">
        <v>384</v>
      </c>
      <c r="N1011" s="661" t="s">
        <v>657</v>
      </c>
      <c r="O1011" s="661" t="s">
        <v>658</v>
      </c>
      <c r="P1011" s="661" t="s">
        <v>384</v>
      </c>
      <c r="Q1011" s="651" t="s">
        <v>659</v>
      </c>
      <c r="R1011" s="651" t="s">
        <v>660</v>
      </c>
    </row>
    <row r="1012" s="651" customFormat="1" customHeight="1" spans="1:18">
      <c r="A1012" s="651" t="str">
        <f t="shared" si="40"/>
        <v>CMH2特惠拆柜</v>
      </c>
      <c r="B1012" s="208" t="s">
        <v>298</v>
      </c>
      <c r="C1012" s="651" t="s">
        <v>655</v>
      </c>
      <c r="D1012" s="675" t="s">
        <v>298</v>
      </c>
      <c r="E1012" s="661">
        <v>10</v>
      </c>
      <c r="F1012" s="661" t="s">
        <v>384</v>
      </c>
      <c r="G1012" s="661">
        <v>1850</v>
      </c>
      <c r="H1012" s="661">
        <v>10.2</v>
      </c>
      <c r="I1012" s="661" t="s">
        <v>384</v>
      </c>
      <c r="J1012" s="661">
        <v>1910</v>
      </c>
      <c r="K1012" s="651" t="s">
        <v>623</v>
      </c>
      <c r="L1012" s="661" t="s">
        <v>656</v>
      </c>
      <c r="M1012" s="651" t="s">
        <v>384</v>
      </c>
      <c r="N1012" s="661" t="s">
        <v>657</v>
      </c>
      <c r="O1012" s="661" t="s">
        <v>658</v>
      </c>
      <c r="P1012" s="661" t="s">
        <v>384</v>
      </c>
      <c r="Q1012" s="651" t="s">
        <v>659</v>
      </c>
      <c r="R1012" s="651" t="s">
        <v>660</v>
      </c>
    </row>
    <row r="1013" s="651" customFormat="1" customHeight="1" spans="1:18">
      <c r="A1013" s="651" t="str">
        <f t="shared" si="40"/>
        <v>CMH3特惠拆柜</v>
      </c>
      <c r="B1013" s="208" t="s">
        <v>299</v>
      </c>
      <c r="C1013" s="651" t="s">
        <v>655</v>
      </c>
      <c r="D1013" s="675" t="s">
        <v>299</v>
      </c>
      <c r="E1013" s="661">
        <v>10</v>
      </c>
      <c r="F1013" s="661" t="s">
        <v>384</v>
      </c>
      <c r="G1013" s="661">
        <v>1850</v>
      </c>
      <c r="H1013" s="661">
        <v>10.2</v>
      </c>
      <c r="I1013" s="661" t="s">
        <v>384</v>
      </c>
      <c r="J1013" s="661">
        <v>1910</v>
      </c>
      <c r="K1013" s="651" t="s">
        <v>623</v>
      </c>
      <c r="L1013" s="661" t="s">
        <v>656</v>
      </c>
      <c r="M1013" s="651" t="s">
        <v>384</v>
      </c>
      <c r="N1013" s="661" t="s">
        <v>657</v>
      </c>
      <c r="O1013" s="661" t="s">
        <v>658</v>
      </c>
      <c r="P1013" s="661" t="s">
        <v>384</v>
      </c>
      <c r="Q1013" s="651" t="s">
        <v>659</v>
      </c>
      <c r="R1013" s="651" t="s">
        <v>660</v>
      </c>
    </row>
    <row r="1014" s="651" customFormat="1" customHeight="1" spans="1:18">
      <c r="A1014" s="651" t="str">
        <f t="shared" si="40"/>
        <v>STL3特惠拆柜</v>
      </c>
      <c r="B1014" s="208" t="s">
        <v>305</v>
      </c>
      <c r="C1014" s="651" t="s">
        <v>655</v>
      </c>
      <c r="D1014" s="675" t="s">
        <v>305</v>
      </c>
      <c r="E1014" s="661">
        <v>9.6</v>
      </c>
      <c r="F1014" s="661" t="s">
        <v>384</v>
      </c>
      <c r="G1014" s="661">
        <v>1780</v>
      </c>
      <c r="H1014" s="661">
        <v>9.8</v>
      </c>
      <c r="I1014" s="661" t="s">
        <v>384</v>
      </c>
      <c r="J1014" s="661">
        <v>1840</v>
      </c>
      <c r="K1014" s="651" t="s">
        <v>623</v>
      </c>
      <c r="L1014" s="661" t="s">
        <v>656</v>
      </c>
      <c r="M1014" s="651" t="s">
        <v>384</v>
      </c>
      <c r="N1014" s="661" t="s">
        <v>657</v>
      </c>
      <c r="O1014" s="661" t="s">
        <v>658</v>
      </c>
      <c r="P1014" s="661" t="s">
        <v>384</v>
      </c>
      <c r="Q1014" s="651" t="s">
        <v>659</v>
      </c>
      <c r="R1014" s="651" t="s">
        <v>660</v>
      </c>
    </row>
    <row r="1015" s="651" customFormat="1" customHeight="1" spans="1:18">
      <c r="A1015" s="651" t="str">
        <f t="shared" si="40"/>
        <v>BNA2特惠拆柜</v>
      </c>
      <c r="B1015" s="208" t="s">
        <v>353</v>
      </c>
      <c r="C1015" s="651" t="s">
        <v>655</v>
      </c>
      <c r="D1015" s="675" t="s">
        <v>353</v>
      </c>
      <c r="E1015" s="661">
        <v>9.8</v>
      </c>
      <c r="F1015" s="661" t="s">
        <v>384</v>
      </c>
      <c r="G1015" s="661">
        <v>1820</v>
      </c>
      <c r="H1015" s="661">
        <v>10</v>
      </c>
      <c r="I1015" s="661" t="s">
        <v>384</v>
      </c>
      <c r="J1015" s="661">
        <v>1870</v>
      </c>
      <c r="K1015" s="651" t="s">
        <v>623</v>
      </c>
      <c r="L1015" s="661" t="s">
        <v>656</v>
      </c>
      <c r="M1015" s="651" t="s">
        <v>384</v>
      </c>
      <c r="N1015" s="661" t="s">
        <v>657</v>
      </c>
      <c r="O1015" s="661" t="s">
        <v>658</v>
      </c>
      <c r="P1015" s="661" t="s">
        <v>384</v>
      </c>
      <c r="Q1015" s="651" t="s">
        <v>659</v>
      </c>
      <c r="R1015" s="651" t="s">
        <v>660</v>
      </c>
    </row>
    <row r="1016" s="651" customFormat="1" customHeight="1" spans="1:18">
      <c r="A1016" s="651" t="str">
        <f t="shared" si="40"/>
        <v>BNA6特惠拆柜</v>
      </c>
      <c r="B1016" s="208" t="s">
        <v>345</v>
      </c>
      <c r="C1016" s="651" t="s">
        <v>655</v>
      </c>
      <c r="D1016" s="675" t="s">
        <v>345</v>
      </c>
      <c r="E1016" s="661">
        <v>9.8</v>
      </c>
      <c r="F1016" s="661" t="s">
        <v>384</v>
      </c>
      <c r="G1016" s="661">
        <v>1820</v>
      </c>
      <c r="H1016" s="661">
        <v>10</v>
      </c>
      <c r="I1016" s="661" t="s">
        <v>384</v>
      </c>
      <c r="J1016" s="661">
        <v>1870</v>
      </c>
      <c r="K1016" s="651" t="s">
        <v>623</v>
      </c>
      <c r="L1016" s="661" t="s">
        <v>656</v>
      </c>
      <c r="M1016" s="651" t="s">
        <v>384</v>
      </c>
      <c r="N1016" s="661" t="s">
        <v>657</v>
      </c>
      <c r="O1016" s="661" t="s">
        <v>658</v>
      </c>
      <c r="P1016" s="661" t="s">
        <v>384</v>
      </c>
      <c r="Q1016" s="651" t="s">
        <v>659</v>
      </c>
      <c r="R1016" s="651" t="s">
        <v>660</v>
      </c>
    </row>
    <row r="1017" s="651" customFormat="1" customHeight="1" spans="1:18">
      <c r="A1017" s="651" t="str">
        <f t="shared" si="40"/>
        <v>CLT3特惠拆柜</v>
      </c>
      <c r="B1017" s="208" t="s">
        <v>324</v>
      </c>
      <c r="C1017" s="651" t="s">
        <v>655</v>
      </c>
      <c r="D1017" s="675" t="s">
        <v>324</v>
      </c>
      <c r="E1017" s="661">
        <v>10.2</v>
      </c>
      <c r="F1017" s="661" t="s">
        <v>384</v>
      </c>
      <c r="G1017" s="661">
        <v>1880</v>
      </c>
      <c r="H1017" s="661">
        <v>10.5</v>
      </c>
      <c r="I1017" s="661" t="s">
        <v>384</v>
      </c>
      <c r="J1017" s="661">
        <v>1940</v>
      </c>
      <c r="K1017" s="651" t="s">
        <v>623</v>
      </c>
      <c r="L1017" s="661" t="s">
        <v>656</v>
      </c>
      <c r="M1017" s="651" t="s">
        <v>384</v>
      </c>
      <c r="N1017" s="661" t="s">
        <v>657</v>
      </c>
      <c r="O1017" s="661" t="s">
        <v>658</v>
      </c>
      <c r="P1017" s="661" t="s">
        <v>384</v>
      </c>
      <c r="Q1017" s="651" t="s">
        <v>659</v>
      </c>
      <c r="R1017" s="651" t="s">
        <v>661</v>
      </c>
    </row>
    <row r="1018" s="651" customFormat="1" customHeight="1" spans="1:18">
      <c r="A1018" s="651" t="str">
        <f t="shared" si="40"/>
        <v>GSO1特惠拆柜</v>
      </c>
      <c r="B1018" s="208" t="s">
        <v>507</v>
      </c>
      <c r="C1018" s="651" t="s">
        <v>655</v>
      </c>
      <c r="D1018" s="675" t="s">
        <v>507</v>
      </c>
      <c r="E1018" s="661">
        <v>10.4</v>
      </c>
      <c r="F1018" s="661" t="s">
        <v>384</v>
      </c>
      <c r="G1018" s="661">
        <v>1920</v>
      </c>
      <c r="H1018" s="661">
        <v>10.7</v>
      </c>
      <c r="I1018" s="661" t="s">
        <v>384</v>
      </c>
      <c r="J1018" s="661">
        <v>1980</v>
      </c>
      <c r="K1018" s="651" t="s">
        <v>623</v>
      </c>
      <c r="L1018" s="661" t="s">
        <v>656</v>
      </c>
      <c r="M1018" s="651" t="s">
        <v>384</v>
      </c>
      <c r="N1018" s="661" t="s">
        <v>657</v>
      </c>
      <c r="O1018" s="661" t="s">
        <v>658</v>
      </c>
      <c r="P1018" s="661" t="s">
        <v>384</v>
      </c>
      <c r="Q1018" s="651" t="s">
        <v>659</v>
      </c>
      <c r="R1018" s="651" t="s">
        <v>661</v>
      </c>
    </row>
    <row r="1019" s="651" customFormat="1" customHeight="1" spans="1:18">
      <c r="A1019" s="651" t="str">
        <f t="shared" si="40"/>
        <v>XLX6特惠拆柜</v>
      </c>
      <c r="B1019" s="208" t="s">
        <v>322</v>
      </c>
      <c r="C1019" s="651" t="s">
        <v>655</v>
      </c>
      <c r="D1019" s="675" t="s">
        <v>322</v>
      </c>
      <c r="E1019" s="661">
        <v>10.4</v>
      </c>
      <c r="F1019" s="661" t="s">
        <v>384</v>
      </c>
      <c r="G1019" s="661">
        <v>1920</v>
      </c>
      <c r="H1019" s="661">
        <v>10.7</v>
      </c>
      <c r="I1019" s="661" t="s">
        <v>384</v>
      </c>
      <c r="J1019" s="661">
        <v>1980</v>
      </c>
      <c r="K1019" s="651" t="s">
        <v>623</v>
      </c>
      <c r="L1019" s="661" t="s">
        <v>656</v>
      </c>
      <c r="M1019" s="651" t="s">
        <v>384</v>
      </c>
      <c r="N1019" s="661" t="s">
        <v>657</v>
      </c>
      <c r="O1019" s="661" t="s">
        <v>658</v>
      </c>
      <c r="P1019" s="661" t="s">
        <v>384</v>
      </c>
      <c r="Q1019" s="651" t="s">
        <v>659</v>
      </c>
      <c r="R1019" s="651" t="s">
        <v>661</v>
      </c>
    </row>
    <row r="1020" s="651" customFormat="1" customHeight="1" spans="1:18">
      <c r="A1020" s="651" t="str">
        <f t="shared" si="40"/>
        <v>GSP1特惠拆柜</v>
      </c>
      <c r="B1020" s="208" t="s">
        <v>511</v>
      </c>
      <c r="C1020" s="651" t="s">
        <v>655</v>
      </c>
      <c r="D1020" s="675" t="s">
        <v>511</v>
      </c>
      <c r="E1020" s="661">
        <v>10.4</v>
      </c>
      <c r="F1020" s="661" t="s">
        <v>384</v>
      </c>
      <c r="G1020" s="661">
        <v>1920</v>
      </c>
      <c r="H1020" s="661">
        <v>10.7</v>
      </c>
      <c r="I1020" s="661" t="s">
        <v>384</v>
      </c>
      <c r="J1020" s="661">
        <v>1980</v>
      </c>
      <c r="K1020" s="651" t="s">
        <v>623</v>
      </c>
      <c r="L1020" s="661" t="s">
        <v>656</v>
      </c>
      <c r="M1020" s="651" t="s">
        <v>384</v>
      </c>
      <c r="N1020" s="661" t="s">
        <v>657</v>
      </c>
      <c r="O1020" s="661" t="s">
        <v>658</v>
      </c>
      <c r="P1020" s="661" t="s">
        <v>384</v>
      </c>
      <c r="Q1020" s="651" t="s">
        <v>659</v>
      </c>
      <c r="R1020" s="651" t="s">
        <v>661</v>
      </c>
    </row>
    <row r="1021" s="651" customFormat="1" customHeight="1" spans="1:18">
      <c r="A1021" s="651" t="str">
        <f t="shared" si="40"/>
        <v>SAV3特惠拆柜</v>
      </c>
      <c r="B1021" s="208" t="s">
        <v>652</v>
      </c>
      <c r="C1021" s="651" t="s">
        <v>655</v>
      </c>
      <c r="D1021" s="675" t="s">
        <v>652</v>
      </c>
      <c r="E1021" s="661" t="s">
        <v>461</v>
      </c>
      <c r="F1021" s="661" t="s">
        <v>384</v>
      </c>
      <c r="G1021" s="661" t="s">
        <v>461</v>
      </c>
      <c r="H1021" s="661" t="s">
        <v>461</v>
      </c>
      <c r="I1021" s="661" t="s">
        <v>384</v>
      </c>
      <c r="J1021" s="661" t="s">
        <v>461</v>
      </c>
      <c r="K1021" s="651" t="s">
        <v>623</v>
      </c>
      <c r="L1021" s="661" t="s">
        <v>656</v>
      </c>
      <c r="M1021" s="651" t="s">
        <v>384</v>
      </c>
      <c r="N1021" s="661" t="s">
        <v>657</v>
      </c>
      <c r="O1021" s="661" t="s">
        <v>658</v>
      </c>
      <c r="P1021" s="661" t="s">
        <v>384</v>
      </c>
      <c r="Q1021" s="651" t="s">
        <v>659</v>
      </c>
      <c r="R1021" s="651" t="s">
        <v>661</v>
      </c>
    </row>
    <row r="1022" s="651" customFormat="1" customHeight="1" spans="1:18">
      <c r="A1022" s="651" t="str">
        <f t="shared" si="40"/>
        <v>CLT2特惠拆柜</v>
      </c>
      <c r="B1022" s="208" t="s">
        <v>323</v>
      </c>
      <c r="C1022" s="651" t="s">
        <v>655</v>
      </c>
      <c r="D1022" s="675" t="s">
        <v>323</v>
      </c>
      <c r="E1022" s="661">
        <v>10.4</v>
      </c>
      <c r="F1022" s="661" t="s">
        <v>384</v>
      </c>
      <c r="G1022" s="661">
        <v>1920</v>
      </c>
      <c r="H1022" s="661">
        <v>10.7</v>
      </c>
      <c r="I1022" s="661" t="s">
        <v>384</v>
      </c>
      <c r="J1022" s="661">
        <v>1980</v>
      </c>
      <c r="K1022" s="651" t="s">
        <v>623</v>
      </c>
      <c r="L1022" s="661" t="s">
        <v>656</v>
      </c>
      <c r="M1022" s="651" t="s">
        <v>384</v>
      </c>
      <c r="N1022" s="661" t="s">
        <v>657</v>
      </c>
      <c r="O1022" s="661" t="s">
        <v>658</v>
      </c>
      <c r="P1022" s="661" t="s">
        <v>384</v>
      </c>
      <c r="Q1022" s="651" t="s">
        <v>659</v>
      </c>
      <c r="R1022" s="651" t="s">
        <v>661</v>
      </c>
    </row>
    <row r="1023" s="651" customFormat="1" customHeight="1" spans="1:18">
      <c r="A1023" s="651" t="str">
        <f t="shared" si="40"/>
        <v>RDU2特惠拆柜</v>
      </c>
      <c r="B1023" s="208" t="s">
        <v>347</v>
      </c>
      <c r="C1023" s="651" t="s">
        <v>655</v>
      </c>
      <c r="D1023" s="675" t="s">
        <v>347</v>
      </c>
      <c r="E1023" s="661">
        <v>10.4</v>
      </c>
      <c r="F1023" s="661" t="s">
        <v>384</v>
      </c>
      <c r="G1023" s="661">
        <v>1920</v>
      </c>
      <c r="H1023" s="661">
        <v>10.7</v>
      </c>
      <c r="I1023" s="661" t="s">
        <v>384</v>
      </c>
      <c r="J1023" s="661">
        <v>1980</v>
      </c>
      <c r="K1023" s="651" t="s">
        <v>623</v>
      </c>
      <c r="L1023" s="661" t="s">
        <v>656</v>
      </c>
      <c r="M1023" s="651" t="s">
        <v>384</v>
      </c>
      <c r="N1023" s="661" t="s">
        <v>657</v>
      </c>
      <c r="O1023" s="661" t="s">
        <v>658</v>
      </c>
      <c r="P1023" s="661" t="s">
        <v>384</v>
      </c>
      <c r="Q1023" s="651" t="s">
        <v>659</v>
      </c>
      <c r="R1023" s="651" t="s">
        <v>661</v>
      </c>
    </row>
    <row r="1024" s="651" customFormat="1" customHeight="1" spans="1:18">
      <c r="A1024" s="651" t="str">
        <f t="shared" si="40"/>
        <v>PIT2特惠拆柜</v>
      </c>
      <c r="B1024" s="208" t="s">
        <v>439</v>
      </c>
      <c r="C1024" s="651" t="s">
        <v>655</v>
      </c>
      <c r="D1024" s="675" t="s">
        <v>439</v>
      </c>
      <c r="E1024" s="661">
        <v>11</v>
      </c>
      <c r="F1024" s="661" t="s">
        <v>384</v>
      </c>
      <c r="G1024" s="661">
        <v>2020</v>
      </c>
      <c r="H1024" s="661">
        <v>11.3</v>
      </c>
      <c r="I1024" s="661" t="s">
        <v>384</v>
      </c>
      <c r="J1024" s="661">
        <v>2080</v>
      </c>
      <c r="K1024" s="651" t="s">
        <v>623</v>
      </c>
      <c r="L1024" s="661" t="s">
        <v>656</v>
      </c>
      <c r="M1024" s="651" t="s">
        <v>384</v>
      </c>
      <c r="N1024" s="661" t="s">
        <v>657</v>
      </c>
      <c r="O1024" s="661" t="s">
        <v>658</v>
      </c>
      <c r="P1024" s="661" t="s">
        <v>384</v>
      </c>
      <c r="Q1024" s="651" t="s">
        <v>659</v>
      </c>
      <c r="R1024" s="651" t="s">
        <v>661</v>
      </c>
    </row>
    <row r="1025" s="651" customFormat="1" customHeight="1" spans="1:18">
      <c r="A1025" s="651" t="str">
        <f t="shared" si="40"/>
        <v>ABE8特惠拆柜</v>
      </c>
      <c r="B1025" s="208" t="s">
        <v>381</v>
      </c>
      <c r="C1025" s="651" t="s">
        <v>655</v>
      </c>
      <c r="D1025" s="675" t="s">
        <v>381</v>
      </c>
      <c r="E1025" s="661">
        <v>11</v>
      </c>
      <c r="F1025" s="661" t="s">
        <v>384</v>
      </c>
      <c r="G1025" s="661">
        <v>2020</v>
      </c>
      <c r="H1025" s="661">
        <v>11.3</v>
      </c>
      <c r="I1025" s="661" t="s">
        <v>384</v>
      </c>
      <c r="J1025" s="661">
        <v>2080</v>
      </c>
      <c r="K1025" s="651" t="s">
        <v>623</v>
      </c>
      <c r="L1025" s="661" t="s">
        <v>656</v>
      </c>
      <c r="M1025" s="651" t="s">
        <v>384</v>
      </c>
      <c r="N1025" s="661" t="s">
        <v>657</v>
      </c>
      <c r="O1025" s="661" t="s">
        <v>658</v>
      </c>
      <c r="P1025" s="661" t="s">
        <v>384</v>
      </c>
      <c r="Q1025" s="651" t="s">
        <v>659</v>
      </c>
      <c r="R1025" s="651" t="s">
        <v>661</v>
      </c>
    </row>
    <row r="1026" s="651" customFormat="1" customHeight="1" spans="1:18">
      <c r="A1026" s="651" t="str">
        <f t="shared" si="40"/>
        <v>AVP1特惠拆柜</v>
      </c>
      <c r="B1026" s="208" t="s">
        <v>392</v>
      </c>
      <c r="C1026" s="651" t="s">
        <v>655</v>
      </c>
      <c r="D1026" s="675" t="s">
        <v>392</v>
      </c>
      <c r="E1026" s="661">
        <v>11</v>
      </c>
      <c r="F1026" s="661" t="s">
        <v>384</v>
      </c>
      <c r="G1026" s="661">
        <v>2020</v>
      </c>
      <c r="H1026" s="661">
        <v>11.3</v>
      </c>
      <c r="I1026" s="661" t="s">
        <v>384</v>
      </c>
      <c r="J1026" s="661">
        <v>2080</v>
      </c>
      <c r="K1026" s="651" t="s">
        <v>623</v>
      </c>
      <c r="L1026" s="661" t="s">
        <v>656</v>
      </c>
      <c r="M1026" s="651" t="s">
        <v>384</v>
      </c>
      <c r="N1026" s="661" t="s">
        <v>657</v>
      </c>
      <c r="O1026" s="661" t="s">
        <v>658</v>
      </c>
      <c r="P1026" s="661" t="s">
        <v>384</v>
      </c>
      <c r="Q1026" s="651" t="s">
        <v>659</v>
      </c>
      <c r="R1026" s="651" t="s">
        <v>661</v>
      </c>
    </row>
    <row r="1027" s="651" customFormat="1" customHeight="1" spans="1:18">
      <c r="A1027" s="651" t="str">
        <f t="shared" si="40"/>
        <v>ABE4特惠拆柜</v>
      </c>
      <c r="B1027" s="208" t="s">
        <v>421</v>
      </c>
      <c r="C1027" s="651" t="s">
        <v>655</v>
      </c>
      <c r="D1027" s="675" t="s">
        <v>421</v>
      </c>
      <c r="E1027" s="661">
        <v>11</v>
      </c>
      <c r="F1027" s="661" t="s">
        <v>384</v>
      </c>
      <c r="G1027" s="661">
        <v>2020</v>
      </c>
      <c r="H1027" s="661">
        <v>11.3</v>
      </c>
      <c r="I1027" s="661" t="s">
        <v>384</v>
      </c>
      <c r="J1027" s="661">
        <v>2080</v>
      </c>
      <c r="K1027" s="651" t="s">
        <v>623</v>
      </c>
      <c r="L1027" s="661" t="s">
        <v>656</v>
      </c>
      <c r="M1027" s="651" t="s">
        <v>384</v>
      </c>
      <c r="N1027" s="661" t="s">
        <v>657</v>
      </c>
      <c r="O1027" s="661" t="s">
        <v>658</v>
      </c>
      <c r="P1027" s="661" t="s">
        <v>384</v>
      </c>
      <c r="Q1027" s="651" t="s">
        <v>659</v>
      </c>
      <c r="R1027" s="651" t="s">
        <v>661</v>
      </c>
    </row>
    <row r="1028" s="651" customFormat="1" customHeight="1" spans="1:18">
      <c r="A1028" s="651" t="str">
        <f t="shared" si="40"/>
        <v>TEB3特惠拆柜</v>
      </c>
      <c r="B1028" s="208" t="s">
        <v>419</v>
      </c>
      <c r="C1028" s="651" t="s">
        <v>655</v>
      </c>
      <c r="D1028" s="675" t="s">
        <v>419</v>
      </c>
      <c r="E1028" s="661">
        <v>11</v>
      </c>
      <c r="F1028" s="661" t="s">
        <v>384</v>
      </c>
      <c r="G1028" s="661">
        <v>2020</v>
      </c>
      <c r="H1028" s="661">
        <v>11.3</v>
      </c>
      <c r="I1028" s="661" t="s">
        <v>384</v>
      </c>
      <c r="J1028" s="661">
        <v>2080</v>
      </c>
      <c r="K1028" s="651" t="s">
        <v>623</v>
      </c>
      <c r="L1028" s="661" t="s">
        <v>656</v>
      </c>
      <c r="M1028" s="651" t="s">
        <v>384</v>
      </c>
      <c r="N1028" s="661" t="s">
        <v>657</v>
      </c>
      <c r="O1028" s="661" t="s">
        <v>658</v>
      </c>
      <c r="P1028" s="661" t="s">
        <v>384</v>
      </c>
      <c r="Q1028" s="651" t="s">
        <v>659</v>
      </c>
      <c r="R1028" s="651" t="s">
        <v>661</v>
      </c>
    </row>
    <row r="1029" s="651" customFormat="1" customHeight="1" spans="1:18">
      <c r="A1029" s="651" t="str">
        <f t="shared" si="40"/>
        <v>TEB4特惠拆柜</v>
      </c>
      <c r="B1029" s="208" t="s">
        <v>391</v>
      </c>
      <c r="C1029" s="651" t="s">
        <v>655</v>
      </c>
      <c r="D1029" s="675" t="s">
        <v>391</v>
      </c>
      <c r="E1029" s="661">
        <v>11</v>
      </c>
      <c r="F1029" s="661" t="s">
        <v>384</v>
      </c>
      <c r="G1029" s="661">
        <v>2020</v>
      </c>
      <c r="H1029" s="661">
        <v>11.3</v>
      </c>
      <c r="I1029" s="661" t="s">
        <v>384</v>
      </c>
      <c r="J1029" s="661">
        <v>2080</v>
      </c>
      <c r="K1029" s="651" t="s">
        <v>623</v>
      </c>
      <c r="L1029" s="661" t="s">
        <v>656</v>
      </c>
      <c r="M1029" s="651" t="s">
        <v>384</v>
      </c>
      <c r="N1029" s="661" t="s">
        <v>657</v>
      </c>
      <c r="O1029" s="661" t="s">
        <v>658</v>
      </c>
      <c r="P1029" s="661" t="s">
        <v>384</v>
      </c>
      <c r="Q1029" s="651" t="s">
        <v>659</v>
      </c>
      <c r="R1029" s="651" t="s">
        <v>661</v>
      </c>
    </row>
    <row r="1030" s="651" customFormat="1" customHeight="1" spans="1:18">
      <c r="A1030" s="651" t="str">
        <f t="shared" si="40"/>
        <v>TEB6特惠拆柜</v>
      </c>
      <c r="B1030" s="208" t="s">
        <v>410</v>
      </c>
      <c r="C1030" s="651" t="s">
        <v>655</v>
      </c>
      <c r="D1030" s="675" t="s">
        <v>410</v>
      </c>
      <c r="E1030" s="661">
        <v>11</v>
      </c>
      <c r="F1030" s="661" t="s">
        <v>384</v>
      </c>
      <c r="G1030" s="661">
        <v>2020</v>
      </c>
      <c r="H1030" s="661">
        <v>11.3</v>
      </c>
      <c r="I1030" s="661" t="s">
        <v>384</v>
      </c>
      <c r="J1030" s="661">
        <v>2080</v>
      </c>
      <c r="K1030" s="651" t="s">
        <v>623</v>
      </c>
      <c r="L1030" s="661" t="s">
        <v>656</v>
      </c>
      <c r="M1030" s="651" t="s">
        <v>384</v>
      </c>
      <c r="N1030" s="661" t="s">
        <v>657</v>
      </c>
      <c r="O1030" s="661" t="s">
        <v>658</v>
      </c>
      <c r="P1030" s="661" t="s">
        <v>384</v>
      </c>
      <c r="Q1030" s="651" t="s">
        <v>659</v>
      </c>
      <c r="R1030" s="651" t="s">
        <v>661</v>
      </c>
    </row>
    <row r="1031" s="651" customFormat="1" customHeight="1" spans="1:18">
      <c r="A1031" s="651" t="str">
        <f t="shared" si="40"/>
        <v>ILG1特惠拆柜</v>
      </c>
      <c r="B1031" s="208" t="s">
        <v>432</v>
      </c>
      <c r="C1031" s="651" t="s">
        <v>655</v>
      </c>
      <c r="D1031" s="675" t="s">
        <v>432</v>
      </c>
      <c r="E1031" s="661">
        <v>11</v>
      </c>
      <c r="F1031" s="661" t="s">
        <v>384</v>
      </c>
      <c r="G1031" s="661">
        <v>2020</v>
      </c>
      <c r="H1031" s="661">
        <v>11.3</v>
      </c>
      <c r="I1031" s="661" t="s">
        <v>384</v>
      </c>
      <c r="J1031" s="661">
        <v>2080</v>
      </c>
      <c r="K1031" s="651" t="s">
        <v>623</v>
      </c>
      <c r="L1031" s="661" t="s">
        <v>656</v>
      </c>
      <c r="M1031" s="651" t="s">
        <v>384</v>
      </c>
      <c r="N1031" s="661" t="s">
        <v>657</v>
      </c>
      <c r="O1031" s="661" t="s">
        <v>658</v>
      </c>
      <c r="P1031" s="661" t="s">
        <v>384</v>
      </c>
      <c r="Q1031" s="651" t="s">
        <v>659</v>
      </c>
      <c r="R1031" s="651" t="s">
        <v>661</v>
      </c>
    </row>
    <row r="1032" s="651" customFormat="1" customHeight="1" spans="1:18">
      <c r="A1032" s="651" t="str">
        <f t="shared" si="40"/>
        <v>TPA2特惠拆柜</v>
      </c>
      <c r="B1032" s="208" t="s">
        <v>341</v>
      </c>
      <c r="C1032" s="651" t="s">
        <v>655</v>
      </c>
      <c r="D1032" s="675" t="s">
        <v>341</v>
      </c>
      <c r="E1032" s="661">
        <v>11</v>
      </c>
      <c r="F1032" s="661" t="s">
        <v>384</v>
      </c>
      <c r="G1032" s="661">
        <v>2020</v>
      </c>
      <c r="H1032" s="661">
        <v>11.3</v>
      </c>
      <c r="I1032" s="661" t="s">
        <v>384</v>
      </c>
      <c r="J1032" s="661">
        <v>2080</v>
      </c>
      <c r="K1032" s="651" t="s">
        <v>623</v>
      </c>
      <c r="L1032" s="661" t="s">
        <v>656</v>
      </c>
      <c r="M1032" s="651" t="s">
        <v>384</v>
      </c>
      <c r="N1032" s="661" t="s">
        <v>657</v>
      </c>
      <c r="O1032" s="661" t="s">
        <v>658</v>
      </c>
      <c r="P1032" s="661" t="s">
        <v>384</v>
      </c>
      <c r="Q1032" s="651" t="s">
        <v>659</v>
      </c>
      <c r="R1032" s="651" t="s">
        <v>661</v>
      </c>
    </row>
    <row r="1033" s="651" customFormat="1" customHeight="1" spans="1:18">
      <c r="A1033" s="651" t="str">
        <f t="shared" ref="A1033:A1053" si="41">B1033&amp;C1033</f>
        <v>TPA3特惠拆柜</v>
      </c>
      <c r="B1033" s="208" t="s">
        <v>340</v>
      </c>
      <c r="C1033" s="651" t="s">
        <v>655</v>
      </c>
      <c r="D1033" s="675" t="s">
        <v>340</v>
      </c>
      <c r="E1033" s="661">
        <v>11</v>
      </c>
      <c r="F1033" s="661" t="s">
        <v>384</v>
      </c>
      <c r="G1033" s="661">
        <v>2020</v>
      </c>
      <c r="H1033" s="661">
        <v>11.3</v>
      </c>
      <c r="I1033" s="661" t="s">
        <v>384</v>
      </c>
      <c r="J1033" s="661">
        <v>2080</v>
      </c>
      <c r="K1033" s="651" t="s">
        <v>623</v>
      </c>
      <c r="L1033" s="661" t="s">
        <v>656</v>
      </c>
      <c r="M1033" s="651" t="s">
        <v>384</v>
      </c>
      <c r="N1033" s="661" t="s">
        <v>657</v>
      </c>
      <c r="O1033" s="661" t="s">
        <v>658</v>
      </c>
      <c r="P1033" s="661" t="s">
        <v>384</v>
      </c>
      <c r="Q1033" s="651" t="s">
        <v>659</v>
      </c>
      <c r="R1033" s="651" t="s">
        <v>661</v>
      </c>
    </row>
    <row r="1034" s="651" customFormat="1" customHeight="1" spans="1:18">
      <c r="A1034" s="651" t="str">
        <f t="shared" si="41"/>
        <v>JAX3特惠拆柜</v>
      </c>
      <c r="B1034" s="208" t="s">
        <v>311</v>
      </c>
      <c r="C1034" s="651" t="s">
        <v>655</v>
      </c>
      <c r="D1034" s="675" t="s">
        <v>311</v>
      </c>
      <c r="E1034" s="661">
        <v>11</v>
      </c>
      <c r="F1034" s="661" t="s">
        <v>384</v>
      </c>
      <c r="G1034" s="661">
        <v>2020</v>
      </c>
      <c r="H1034" s="661">
        <v>11.3</v>
      </c>
      <c r="I1034" s="661" t="s">
        <v>384</v>
      </c>
      <c r="J1034" s="661">
        <v>2080</v>
      </c>
      <c r="K1034" s="651" t="s">
        <v>623</v>
      </c>
      <c r="L1034" s="661" t="s">
        <v>656</v>
      </c>
      <c r="M1034" s="651" t="s">
        <v>384</v>
      </c>
      <c r="N1034" s="661" t="s">
        <v>657</v>
      </c>
      <c r="O1034" s="661" t="s">
        <v>658</v>
      </c>
      <c r="P1034" s="661" t="s">
        <v>384</v>
      </c>
      <c r="Q1034" s="651" t="s">
        <v>659</v>
      </c>
      <c r="R1034" s="651" t="s">
        <v>661</v>
      </c>
    </row>
    <row r="1035" s="651" customFormat="1" customHeight="1" spans="1:18">
      <c r="A1035" s="651" t="str">
        <f t="shared" si="41"/>
        <v>RMN3特惠拆柜</v>
      </c>
      <c r="B1035" s="208" t="s">
        <v>404</v>
      </c>
      <c r="C1035" s="651" t="s">
        <v>655</v>
      </c>
      <c r="D1035" s="675" t="s">
        <v>404</v>
      </c>
      <c r="E1035" s="661">
        <v>11.2</v>
      </c>
      <c r="F1035" s="661" t="s">
        <v>384</v>
      </c>
      <c r="G1035" s="661">
        <v>2060</v>
      </c>
      <c r="H1035" s="661">
        <v>11.5</v>
      </c>
      <c r="I1035" s="661" t="s">
        <v>384</v>
      </c>
      <c r="J1035" s="661">
        <v>2120</v>
      </c>
      <c r="K1035" s="651" t="s">
        <v>623</v>
      </c>
      <c r="L1035" s="661" t="s">
        <v>656</v>
      </c>
      <c r="M1035" s="651" t="s">
        <v>384</v>
      </c>
      <c r="N1035" s="661" t="s">
        <v>657</v>
      </c>
      <c r="O1035" s="661" t="s">
        <v>658</v>
      </c>
      <c r="P1035" s="661" t="s">
        <v>384</v>
      </c>
      <c r="Q1035" s="651" t="s">
        <v>659</v>
      </c>
      <c r="R1035" s="651" t="s">
        <v>661</v>
      </c>
    </row>
    <row r="1036" s="651" customFormat="1" customHeight="1" spans="1:18">
      <c r="A1036" s="651" t="str">
        <f t="shared" si="41"/>
        <v>ORF2特惠拆柜</v>
      </c>
      <c r="B1036" s="208" t="s">
        <v>405</v>
      </c>
      <c r="C1036" s="651" t="s">
        <v>655</v>
      </c>
      <c r="D1036" s="675" t="s">
        <v>405</v>
      </c>
      <c r="E1036" s="661">
        <v>11.2</v>
      </c>
      <c r="F1036" s="661" t="s">
        <v>384</v>
      </c>
      <c r="G1036" s="661">
        <v>2060</v>
      </c>
      <c r="H1036" s="661">
        <v>11.5</v>
      </c>
      <c r="I1036" s="661" t="s">
        <v>384</v>
      </c>
      <c r="J1036" s="661">
        <v>2120</v>
      </c>
      <c r="K1036" s="651" t="s">
        <v>623</v>
      </c>
      <c r="L1036" s="661" t="s">
        <v>656</v>
      </c>
      <c r="M1036" s="651" t="s">
        <v>384</v>
      </c>
      <c r="N1036" s="661" t="s">
        <v>657</v>
      </c>
      <c r="O1036" s="661" t="s">
        <v>658</v>
      </c>
      <c r="P1036" s="661" t="s">
        <v>384</v>
      </c>
      <c r="Q1036" s="651" t="s">
        <v>659</v>
      </c>
      <c r="R1036" s="651" t="s">
        <v>661</v>
      </c>
    </row>
    <row r="1037" s="651" customFormat="1" customHeight="1" spans="1:18">
      <c r="A1037" s="651" t="str">
        <f t="shared" si="41"/>
        <v>TEB9特惠拆柜</v>
      </c>
      <c r="B1037" s="208" t="s">
        <v>389</v>
      </c>
      <c r="C1037" s="651" t="s">
        <v>655</v>
      </c>
      <c r="D1037" s="675" t="s">
        <v>389</v>
      </c>
      <c r="E1037" s="661">
        <v>11.2</v>
      </c>
      <c r="F1037" s="661" t="s">
        <v>384</v>
      </c>
      <c r="G1037" s="661">
        <v>2060</v>
      </c>
      <c r="H1037" s="661">
        <v>11.5</v>
      </c>
      <c r="I1037" s="661" t="s">
        <v>384</v>
      </c>
      <c r="J1037" s="661">
        <v>2120</v>
      </c>
      <c r="K1037" s="651" t="s">
        <v>623</v>
      </c>
      <c r="L1037" s="661" t="s">
        <v>656</v>
      </c>
      <c r="M1037" s="651" t="s">
        <v>384</v>
      </c>
      <c r="N1037" s="661" t="s">
        <v>657</v>
      </c>
      <c r="O1037" s="661" t="s">
        <v>658</v>
      </c>
      <c r="P1037" s="661" t="s">
        <v>384</v>
      </c>
      <c r="Q1037" s="651" t="s">
        <v>659</v>
      </c>
      <c r="R1037" s="651" t="s">
        <v>661</v>
      </c>
    </row>
    <row r="1038" s="651" customFormat="1" customHeight="1" spans="1:18">
      <c r="A1038" s="651" t="str">
        <f t="shared" si="41"/>
        <v>ACY2特惠拆柜</v>
      </c>
      <c r="B1038" s="208" t="s">
        <v>390</v>
      </c>
      <c r="C1038" s="651" t="s">
        <v>655</v>
      </c>
      <c r="D1038" s="675" t="s">
        <v>390</v>
      </c>
      <c r="E1038" s="661">
        <v>11.2</v>
      </c>
      <c r="F1038" s="661" t="s">
        <v>384</v>
      </c>
      <c r="G1038" s="661">
        <v>2060</v>
      </c>
      <c r="H1038" s="661">
        <v>11.5</v>
      </c>
      <c r="I1038" s="661" t="s">
        <v>384</v>
      </c>
      <c r="J1038" s="661">
        <v>2120</v>
      </c>
      <c r="K1038" s="651" t="s">
        <v>623</v>
      </c>
      <c r="L1038" s="661" t="s">
        <v>656</v>
      </c>
      <c r="M1038" s="651" t="s">
        <v>384</v>
      </c>
      <c r="N1038" s="661" t="s">
        <v>657</v>
      </c>
      <c r="O1038" s="661" t="s">
        <v>658</v>
      </c>
      <c r="P1038" s="661" t="s">
        <v>384</v>
      </c>
      <c r="Q1038" s="651" t="s">
        <v>659</v>
      </c>
      <c r="R1038" s="651" t="s">
        <v>661</v>
      </c>
    </row>
    <row r="1039" s="651" customFormat="1" customHeight="1" spans="1:18">
      <c r="A1039" s="651" t="str">
        <f t="shared" si="41"/>
        <v>SWF1特惠拆柜</v>
      </c>
      <c r="B1039" s="208" t="s">
        <v>424</v>
      </c>
      <c r="C1039" s="651" t="s">
        <v>655</v>
      </c>
      <c r="D1039" s="675" t="s">
        <v>424</v>
      </c>
      <c r="E1039" s="661">
        <v>11.6</v>
      </c>
      <c r="F1039" s="661" t="s">
        <v>384</v>
      </c>
      <c r="G1039" s="661">
        <v>2130</v>
      </c>
      <c r="H1039" s="661">
        <v>11.9</v>
      </c>
      <c r="I1039" s="661" t="s">
        <v>384</v>
      </c>
      <c r="J1039" s="661">
        <v>2180</v>
      </c>
      <c r="K1039" s="651" t="s">
        <v>623</v>
      </c>
      <c r="L1039" s="661" t="s">
        <v>656</v>
      </c>
      <c r="M1039" s="651" t="s">
        <v>384</v>
      </c>
      <c r="N1039" s="661" t="s">
        <v>657</v>
      </c>
      <c r="O1039" s="661" t="s">
        <v>658</v>
      </c>
      <c r="P1039" s="661" t="s">
        <v>384</v>
      </c>
      <c r="Q1039" s="651" t="s">
        <v>659</v>
      </c>
      <c r="R1039" s="651" t="s">
        <v>661</v>
      </c>
    </row>
    <row r="1040" s="651" customFormat="1" customHeight="1" spans="1:18">
      <c r="A1040" s="651" t="str">
        <f t="shared" si="41"/>
        <v>SWF2特惠拆柜</v>
      </c>
      <c r="B1040" s="208" t="s">
        <v>395</v>
      </c>
      <c r="C1040" s="651" t="s">
        <v>655</v>
      </c>
      <c r="D1040" s="675" t="s">
        <v>395</v>
      </c>
      <c r="E1040" s="661">
        <v>11.6</v>
      </c>
      <c r="F1040" s="661" t="s">
        <v>384</v>
      </c>
      <c r="G1040" s="661">
        <v>2130</v>
      </c>
      <c r="H1040" s="661">
        <v>11.9</v>
      </c>
      <c r="I1040" s="661" t="s">
        <v>384</v>
      </c>
      <c r="J1040" s="661">
        <v>2180</v>
      </c>
      <c r="K1040" s="651" t="s">
        <v>623</v>
      </c>
      <c r="L1040" s="661" t="s">
        <v>656</v>
      </c>
      <c r="M1040" s="651" t="s">
        <v>384</v>
      </c>
      <c r="N1040" s="661" t="s">
        <v>657</v>
      </c>
      <c r="O1040" s="661" t="s">
        <v>658</v>
      </c>
      <c r="P1040" s="661" t="s">
        <v>384</v>
      </c>
      <c r="Q1040" s="651" t="s">
        <v>659</v>
      </c>
      <c r="R1040" s="651" t="s">
        <v>661</v>
      </c>
    </row>
    <row r="1041" s="651" customFormat="1" customHeight="1" spans="1:18">
      <c r="A1041" s="651" t="str">
        <f t="shared" si="41"/>
        <v>HGR6特惠拆柜</v>
      </c>
      <c r="B1041" s="208" t="s">
        <v>491</v>
      </c>
      <c r="C1041" s="651" t="s">
        <v>655</v>
      </c>
      <c r="D1041" s="675" t="s">
        <v>491</v>
      </c>
      <c r="E1041" s="661">
        <v>11.2</v>
      </c>
      <c r="F1041" s="661" t="s">
        <v>384</v>
      </c>
      <c r="G1041" s="661">
        <v>2060</v>
      </c>
      <c r="H1041" s="661">
        <v>11.5</v>
      </c>
      <c r="I1041" s="661" t="s">
        <v>384</v>
      </c>
      <c r="J1041" s="661">
        <v>2120</v>
      </c>
      <c r="K1041" s="651" t="s">
        <v>623</v>
      </c>
      <c r="L1041" s="661" t="s">
        <v>656</v>
      </c>
      <c r="M1041" s="651" t="s">
        <v>384</v>
      </c>
      <c r="N1041" s="661" t="s">
        <v>657</v>
      </c>
      <c r="O1041" s="661" t="s">
        <v>658</v>
      </c>
      <c r="P1041" s="661" t="s">
        <v>384</v>
      </c>
      <c r="Q1041" s="651" t="s">
        <v>659</v>
      </c>
      <c r="R1041" s="651" t="s">
        <v>661</v>
      </c>
    </row>
    <row r="1042" s="651" customFormat="1" customHeight="1" spans="1:18">
      <c r="A1042" s="651" t="str">
        <f t="shared" si="41"/>
        <v>LBE1特惠拆柜</v>
      </c>
      <c r="B1042" s="208" t="s">
        <v>400</v>
      </c>
      <c r="C1042" s="651" t="s">
        <v>655</v>
      </c>
      <c r="D1042" s="675" t="s">
        <v>400</v>
      </c>
      <c r="E1042" s="661">
        <v>11.6</v>
      </c>
      <c r="F1042" s="661" t="s">
        <v>384</v>
      </c>
      <c r="G1042" s="661">
        <v>2130</v>
      </c>
      <c r="H1042" s="661">
        <v>11.9</v>
      </c>
      <c r="I1042" s="661" t="s">
        <v>384</v>
      </c>
      <c r="J1042" s="661">
        <v>2180</v>
      </c>
      <c r="K1042" s="651" t="s">
        <v>623</v>
      </c>
      <c r="L1042" s="661" t="s">
        <v>656</v>
      </c>
      <c r="M1042" s="651" t="s">
        <v>384</v>
      </c>
      <c r="N1042" s="661" t="s">
        <v>657</v>
      </c>
      <c r="O1042" s="661" t="s">
        <v>658</v>
      </c>
      <c r="P1042" s="661" t="s">
        <v>384</v>
      </c>
      <c r="Q1042" s="651" t="s">
        <v>659</v>
      </c>
      <c r="R1042" s="651" t="s">
        <v>661</v>
      </c>
    </row>
    <row r="1043" s="651" customFormat="1" customHeight="1" spans="1:18">
      <c r="A1043" s="651" t="str">
        <f t="shared" si="41"/>
        <v>ABQ1特惠拆柜</v>
      </c>
      <c r="B1043" s="208" t="s">
        <v>653</v>
      </c>
      <c r="C1043" s="651" t="s">
        <v>655</v>
      </c>
      <c r="D1043" s="675" t="s">
        <v>653</v>
      </c>
      <c r="E1043" s="661">
        <v>8.3</v>
      </c>
      <c r="F1043" s="661" t="s">
        <v>384</v>
      </c>
      <c r="G1043" s="661">
        <v>1570</v>
      </c>
      <c r="H1043" s="661">
        <v>8.6</v>
      </c>
      <c r="I1043" s="661" t="s">
        <v>384</v>
      </c>
      <c r="J1043" s="661">
        <v>1630</v>
      </c>
      <c r="K1043" s="651" t="s">
        <v>623</v>
      </c>
      <c r="L1043" s="661" t="s">
        <v>656</v>
      </c>
      <c r="M1043" s="651" t="s">
        <v>384</v>
      </c>
      <c r="N1043" s="661" t="s">
        <v>657</v>
      </c>
      <c r="O1043" s="661" t="s">
        <v>658</v>
      </c>
      <c r="P1043" s="661" t="s">
        <v>384</v>
      </c>
      <c r="Q1043" s="651" t="s">
        <v>659</v>
      </c>
      <c r="R1043" s="651" t="s">
        <v>661</v>
      </c>
    </row>
    <row r="1044" s="651" customFormat="1" customHeight="1" spans="1:18">
      <c r="A1044" s="651" t="str">
        <f t="shared" si="41"/>
        <v>FTW2特惠拆柜</v>
      </c>
      <c r="B1044" s="208" t="s">
        <v>369</v>
      </c>
      <c r="C1044" s="651" t="s">
        <v>655</v>
      </c>
      <c r="D1044" s="675" t="s">
        <v>369</v>
      </c>
      <c r="E1044" s="661">
        <v>9.4</v>
      </c>
      <c r="F1044" s="661" t="s">
        <v>384</v>
      </c>
      <c r="G1044" s="661">
        <v>1750</v>
      </c>
      <c r="H1044" s="661">
        <v>9.6</v>
      </c>
      <c r="I1044" s="661" t="s">
        <v>384</v>
      </c>
      <c r="J1044" s="661">
        <v>1800</v>
      </c>
      <c r="K1044" s="651" t="s">
        <v>623</v>
      </c>
      <c r="L1044" s="661" t="s">
        <v>656</v>
      </c>
      <c r="M1044" s="651" t="s">
        <v>384</v>
      </c>
      <c r="N1044" s="661" t="s">
        <v>657</v>
      </c>
      <c r="O1044" s="661" t="s">
        <v>658</v>
      </c>
      <c r="P1044" s="661" t="s">
        <v>384</v>
      </c>
      <c r="Q1044" s="651" t="s">
        <v>659</v>
      </c>
      <c r="R1044" s="651" t="s">
        <v>661</v>
      </c>
    </row>
    <row r="1045" s="651" customFormat="1" customHeight="1" spans="1:18">
      <c r="A1045" s="651" t="str">
        <f t="shared" si="41"/>
        <v>MQJ2特惠拆柜</v>
      </c>
      <c r="B1045" s="208" t="s">
        <v>515</v>
      </c>
      <c r="C1045" s="651" t="s">
        <v>655</v>
      </c>
      <c r="D1045" s="675" t="s">
        <v>515</v>
      </c>
      <c r="E1045" s="661">
        <v>10.8</v>
      </c>
      <c r="F1045" s="661" t="s">
        <v>384</v>
      </c>
      <c r="G1045" s="661">
        <v>1990</v>
      </c>
      <c r="H1045" s="661">
        <v>11.1</v>
      </c>
      <c r="I1045" s="661" t="s">
        <v>384</v>
      </c>
      <c r="J1045" s="661">
        <v>2050</v>
      </c>
      <c r="K1045" s="651" t="s">
        <v>623</v>
      </c>
      <c r="L1045" s="661" t="s">
        <v>656</v>
      </c>
      <c r="M1045" s="651" t="s">
        <v>384</v>
      </c>
      <c r="N1045" s="661" t="s">
        <v>657</v>
      </c>
      <c r="O1045" s="661" t="s">
        <v>658</v>
      </c>
      <c r="P1045" s="661" t="s">
        <v>384</v>
      </c>
      <c r="Q1045" s="651" t="s">
        <v>659</v>
      </c>
      <c r="R1045" s="651" t="s">
        <v>661</v>
      </c>
    </row>
    <row r="1046" s="651" customFormat="1" customHeight="1" spans="1:18">
      <c r="A1046" s="651" t="str">
        <f t="shared" si="41"/>
        <v>LAN2特惠拆柜</v>
      </c>
      <c r="B1046" s="208" t="s">
        <v>654</v>
      </c>
      <c r="C1046" s="651" t="s">
        <v>655</v>
      </c>
      <c r="D1046" s="675" t="s">
        <v>654</v>
      </c>
      <c r="E1046" s="661" t="s">
        <v>461</v>
      </c>
      <c r="F1046" s="661" t="s">
        <v>384</v>
      </c>
      <c r="G1046" s="661" t="s">
        <v>461</v>
      </c>
      <c r="H1046" s="661" t="s">
        <v>461</v>
      </c>
      <c r="I1046" s="661" t="s">
        <v>384</v>
      </c>
      <c r="J1046" s="661" t="s">
        <v>461</v>
      </c>
      <c r="K1046" s="651" t="s">
        <v>623</v>
      </c>
      <c r="L1046" s="661" t="s">
        <v>656</v>
      </c>
      <c r="M1046" s="651" t="s">
        <v>384</v>
      </c>
      <c r="N1046" s="661" t="s">
        <v>657</v>
      </c>
      <c r="O1046" s="661" t="s">
        <v>658</v>
      </c>
      <c r="P1046" s="661" t="s">
        <v>384</v>
      </c>
      <c r="Q1046" s="651" t="s">
        <v>659</v>
      </c>
      <c r="R1046" s="651" t="s">
        <v>661</v>
      </c>
    </row>
    <row r="1047" s="651" customFormat="1" customHeight="1" spans="1:18">
      <c r="A1047" s="651" t="str">
        <f t="shared" si="41"/>
        <v>TPA6特惠拆柜</v>
      </c>
      <c r="B1047" s="208" t="s">
        <v>336</v>
      </c>
      <c r="C1047" s="651" t="s">
        <v>655</v>
      </c>
      <c r="D1047" s="675" t="s">
        <v>336</v>
      </c>
      <c r="E1047" s="661">
        <v>11.8</v>
      </c>
      <c r="F1047" s="661" t="s">
        <v>384</v>
      </c>
      <c r="G1047" s="661">
        <v>2160</v>
      </c>
      <c r="H1047" s="661">
        <v>12.1</v>
      </c>
      <c r="I1047" s="661" t="s">
        <v>384</v>
      </c>
      <c r="J1047" s="661">
        <v>2220</v>
      </c>
      <c r="K1047" s="651" t="s">
        <v>623</v>
      </c>
      <c r="L1047" s="661" t="s">
        <v>656</v>
      </c>
      <c r="M1047" s="651" t="s">
        <v>384</v>
      </c>
      <c r="N1047" s="661" t="s">
        <v>657</v>
      </c>
      <c r="O1047" s="661" t="s">
        <v>658</v>
      </c>
      <c r="P1047" s="661" t="s">
        <v>384</v>
      </c>
      <c r="Q1047" s="651" t="s">
        <v>659</v>
      </c>
      <c r="R1047" s="651" t="s">
        <v>661</v>
      </c>
    </row>
    <row r="1048" s="651" customFormat="1" customHeight="1" spans="1:18">
      <c r="A1048" s="651" t="str">
        <f t="shared" si="41"/>
        <v>MCO1特惠拆柜</v>
      </c>
      <c r="B1048" s="208" t="s">
        <v>343</v>
      </c>
      <c r="C1048" s="651" t="s">
        <v>655</v>
      </c>
      <c r="D1048" s="675" t="s">
        <v>343</v>
      </c>
      <c r="E1048" s="661">
        <v>11.8</v>
      </c>
      <c r="F1048" s="661" t="s">
        <v>384</v>
      </c>
      <c r="G1048" s="661">
        <v>2160</v>
      </c>
      <c r="H1048" s="661">
        <v>12.1</v>
      </c>
      <c r="I1048" s="661" t="s">
        <v>384</v>
      </c>
      <c r="J1048" s="661">
        <v>2220</v>
      </c>
      <c r="K1048" s="651" t="s">
        <v>623</v>
      </c>
      <c r="L1048" s="661" t="s">
        <v>656</v>
      </c>
      <c r="M1048" s="651" t="s">
        <v>384</v>
      </c>
      <c r="N1048" s="661" t="s">
        <v>657</v>
      </c>
      <c r="O1048" s="661" t="s">
        <v>658</v>
      </c>
      <c r="P1048" s="661" t="s">
        <v>384</v>
      </c>
      <c r="Q1048" s="651" t="s">
        <v>659</v>
      </c>
      <c r="R1048" s="651" t="s">
        <v>661</v>
      </c>
    </row>
    <row r="1049" s="651" customFormat="1" customHeight="1" spans="1:18">
      <c r="A1049" s="651" t="str">
        <f t="shared" si="41"/>
        <v>ABE3特惠拆柜</v>
      </c>
      <c r="B1049" s="208" t="s">
        <v>478</v>
      </c>
      <c r="C1049" s="651" t="s">
        <v>655</v>
      </c>
      <c r="D1049" s="675" t="s">
        <v>478</v>
      </c>
      <c r="E1049" s="661">
        <v>11.6</v>
      </c>
      <c r="F1049" s="661" t="s">
        <v>384</v>
      </c>
      <c r="G1049" s="661">
        <v>2130</v>
      </c>
      <c r="H1049" s="661">
        <v>11.9</v>
      </c>
      <c r="I1049" s="661" t="s">
        <v>384</v>
      </c>
      <c r="J1049" s="661">
        <v>2180</v>
      </c>
      <c r="K1049" s="651" t="s">
        <v>623</v>
      </c>
      <c r="L1049" s="661" t="s">
        <v>656</v>
      </c>
      <c r="M1049" s="651" t="s">
        <v>384</v>
      </c>
      <c r="N1049" s="661" t="s">
        <v>657</v>
      </c>
      <c r="O1049" s="661" t="s">
        <v>658</v>
      </c>
      <c r="P1049" s="661" t="s">
        <v>384</v>
      </c>
      <c r="Q1049" s="651" t="s">
        <v>659</v>
      </c>
      <c r="R1049" s="651" t="s">
        <v>661</v>
      </c>
    </row>
    <row r="1050" s="651" customFormat="1" customHeight="1" spans="1:18">
      <c r="A1050" s="651" t="str">
        <f t="shared" si="41"/>
        <v>AVP9特惠拆柜</v>
      </c>
      <c r="B1050" s="208" t="s">
        <v>394</v>
      </c>
      <c r="C1050" s="651" t="s">
        <v>655</v>
      </c>
      <c r="D1050" s="675" t="s">
        <v>394</v>
      </c>
      <c r="E1050" s="661">
        <v>11.6</v>
      </c>
      <c r="F1050" s="661" t="s">
        <v>384</v>
      </c>
      <c r="G1050" s="661">
        <v>2130</v>
      </c>
      <c r="H1050" s="661">
        <v>11.9</v>
      </c>
      <c r="I1050" s="661" t="s">
        <v>384</v>
      </c>
      <c r="J1050" s="661">
        <v>2180</v>
      </c>
      <c r="K1050" s="651" t="s">
        <v>623</v>
      </c>
      <c r="L1050" s="661" t="s">
        <v>656</v>
      </c>
      <c r="M1050" s="651" t="s">
        <v>384</v>
      </c>
      <c r="N1050" s="661" t="s">
        <v>657</v>
      </c>
      <c r="O1050" s="661" t="s">
        <v>658</v>
      </c>
      <c r="P1050" s="661" t="s">
        <v>384</v>
      </c>
      <c r="Q1050" s="651" t="s">
        <v>659</v>
      </c>
      <c r="R1050" s="651" t="s">
        <v>661</v>
      </c>
    </row>
    <row r="1051" s="651" customFormat="1" customHeight="1" spans="1:18">
      <c r="A1051" s="651" t="str">
        <f t="shared" si="41"/>
        <v>MCC1特惠拆柜</v>
      </c>
      <c r="B1051" s="651" t="s">
        <v>189</v>
      </c>
      <c r="C1051" s="651" t="s">
        <v>655</v>
      </c>
      <c r="D1051" s="675" t="s">
        <v>189</v>
      </c>
      <c r="E1051" s="661">
        <v>7.2</v>
      </c>
      <c r="F1051" s="661" t="s">
        <v>384</v>
      </c>
      <c r="G1051" s="661">
        <v>1380</v>
      </c>
      <c r="H1051" s="661">
        <v>7.5</v>
      </c>
      <c r="I1051" s="661" t="s">
        <v>384</v>
      </c>
      <c r="J1051" s="661">
        <v>1440</v>
      </c>
      <c r="K1051" s="651" t="s">
        <v>623</v>
      </c>
      <c r="L1051" s="661" t="s">
        <v>656</v>
      </c>
      <c r="M1051" s="651" t="s">
        <v>384</v>
      </c>
      <c r="N1051" s="661" t="s">
        <v>657</v>
      </c>
      <c r="O1051" s="661" t="s">
        <v>658</v>
      </c>
      <c r="P1051" s="661" t="s">
        <v>384</v>
      </c>
      <c r="Q1051" s="651" t="s">
        <v>659</v>
      </c>
      <c r="R1051" s="651" t="s">
        <v>661</v>
      </c>
    </row>
    <row r="1052" s="651" customFormat="1" customHeight="1" spans="1:18">
      <c r="A1052" s="651" t="str">
        <f t="shared" si="41"/>
        <v>BJC1特惠拆柜</v>
      </c>
      <c r="B1052" s="651" t="s">
        <v>206</v>
      </c>
      <c r="C1052" s="651" t="s">
        <v>655</v>
      </c>
      <c r="D1052" s="675" t="s">
        <v>206</v>
      </c>
      <c r="E1052" s="661">
        <v>8.8</v>
      </c>
      <c r="F1052" s="661" t="s">
        <v>384</v>
      </c>
      <c r="G1052" s="661">
        <v>1660</v>
      </c>
      <c r="H1052" s="661">
        <v>9.1</v>
      </c>
      <c r="I1052" s="661" t="s">
        <v>384</v>
      </c>
      <c r="J1052" s="661">
        <v>1720</v>
      </c>
      <c r="K1052" s="651" t="s">
        <v>623</v>
      </c>
      <c r="L1052" s="661" t="s">
        <v>656</v>
      </c>
      <c r="M1052" s="651" t="s">
        <v>384</v>
      </c>
      <c r="N1052" s="661" t="s">
        <v>657</v>
      </c>
      <c r="O1052" s="661" t="s">
        <v>658</v>
      </c>
      <c r="P1052" s="661" t="s">
        <v>384</v>
      </c>
      <c r="Q1052" s="651" t="s">
        <v>659</v>
      </c>
      <c r="R1052" s="651" t="s">
        <v>661</v>
      </c>
    </row>
    <row r="1053" s="651" customFormat="1" customHeight="1" spans="1:18">
      <c r="A1053" s="651" t="str">
        <f t="shared" si="41"/>
        <v>ONT8美西以星&amp;合德拆柜</v>
      </c>
      <c r="B1053" s="651" t="s">
        <v>123</v>
      </c>
      <c r="C1053" s="673" t="s">
        <v>662</v>
      </c>
      <c r="D1053" s="675" t="s">
        <v>123</v>
      </c>
      <c r="E1053" s="661">
        <v>7.4</v>
      </c>
      <c r="F1053" s="661" t="s">
        <v>384</v>
      </c>
      <c r="G1053" s="661">
        <v>1400</v>
      </c>
      <c r="H1053" s="661">
        <v>7.4</v>
      </c>
      <c r="I1053" s="661" t="s">
        <v>384</v>
      </c>
      <c r="J1053" s="661">
        <v>1400</v>
      </c>
      <c r="K1053" s="651" t="s">
        <v>623</v>
      </c>
      <c r="L1053" s="661" t="s">
        <v>663</v>
      </c>
      <c r="M1053" s="661" t="s">
        <v>384</v>
      </c>
      <c r="N1053" s="661" t="s">
        <v>664</v>
      </c>
      <c r="O1053" s="661" t="s">
        <v>665</v>
      </c>
      <c r="P1053" s="661" t="s">
        <v>384</v>
      </c>
      <c r="Q1053" s="651" t="s">
        <v>666</v>
      </c>
      <c r="R1053" s="651" t="s">
        <v>600</v>
      </c>
    </row>
    <row r="1054" s="651" customFormat="1" customHeight="1" spans="1:18">
      <c r="A1054" s="651" t="str">
        <f t="shared" ref="A1054:A1085" si="42">B1054&amp;C1054</f>
        <v>LGB8美西以星&amp;合德拆柜</v>
      </c>
      <c r="B1054" s="651" t="s">
        <v>135</v>
      </c>
      <c r="C1054" s="673" t="s">
        <v>662</v>
      </c>
      <c r="D1054" s="675" t="s">
        <v>135</v>
      </c>
      <c r="E1054" s="661">
        <v>7.4</v>
      </c>
      <c r="F1054" s="661" t="s">
        <v>384</v>
      </c>
      <c r="G1054" s="661">
        <v>1400</v>
      </c>
      <c r="H1054" s="661">
        <v>7.4</v>
      </c>
      <c r="I1054" s="661" t="s">
        <v>384</v>
      </c>
      <c r="J1054" s="661">
        <v>1400</v>
      </c>
      <c r="K1054" s="651" t="s">
        <v>623</v>
      </c>
      <c r="L1054" s="661" t="s">
        <v>663</v>
      </c>
      <c r="M1054" s="661" t="s">
        <v>384</v>
      </c>
      <c r="N1054" s="661" t="s">
        <v>664</v>
      </c>
      <c r="O1054" s="661" t="s">
        <v>665</v>
      </c>
      <c r="P1054" s="661" t="s">
        <v>384</v>
      </c>
      <c r="Q1054" s="651" t="s">
        <v>666</v>
      </c>
      <c r="R1054" s="651" t="s">
        <v>600</v>
      </c>
    </row>
    <row r="1055" s="651" customFormat="1" customHeight="1" spans="1:18">
      <c r="A1055" s="651" t="str">
        <f t="shared" si="42"/>
        <v>LAX9美西以星&amp;合德拆柜</v>
      </c>
      <c r="B1055" s="651" t="s">
        <v>134</v>
      </c>
      <c r="C1055" s="673" t="s">
        <v>662</v>
      </c>
      <c r="D1055" s="675" t="s">
        <v>134</v>
      </c>
      <c r="E1055" s="661">
        <v>7.4</v>
      </c>
      <c r="F1055" s="661" t="s">
        <v>384</v>
      </c>
      <c r="G1055" s="661">
        <v>1400</v>
      </c>
      <c r="H1055" s="661">
        <v>7.4</v>
      </c>
      <c r="I1055" s="661" t="s">
        <v>384</v>
      </c>
      <c r="J1055" s="661">
        <v>1400</v>
      </c>
      <c r="K1055" s="651" t="s">
        <v>623</v>
      </c>
      <c r="L1055" s="661" t="s">
        <v>663</v>
      </c>
      <c r="M1055" s="661" t="s">
        <v>384</v>
      </c>
      <c r="N1055" s="661" t="s">
        <v>664</v>
      </c>
      <c r="O1055" s="661" t="s">
        <v>665</v>
      </c>
      <c r="P1055" s="661" t="s">
        <v>384</v>
      </c>
      <c r="Q1055" s="651" t="s">
        <v>666</v>
      </c>
      <c r="R1055" s="651" t="s">
        <v>600</v>
      </c>
    </row>
    <row r="1056" s="651" customFormat="1" customHeight="1" spans="1:18">
      <c r="A1056" s="651" t="str">
        <f t="shared" si="42"/>
        <v>SBD1美西以星&amp;合德拆柜</v>
      </c>
      <c r="B1056" s="651" t="s">
        <v>136</v>
      </c>
      <c r="C1056" s="673" t="s">
        <v>662</v>
      </c>
      <c r="D1056" s="675" t="s">
        <v>136</v>
      </c>
      <c r="E1056" s="661">
        <v>7.4</v>
      </c>
      <c r="F1056" s="661" t="s">
        <v>384</v>
      </c>
      <c r="G1056" s="661">
        <v>1400</v>
      </c>
      <c r="H1056" s="661">
        <v>7.4</v>
      </c>
      <c r="I1056" s="661" t="s">
        <v>384</v>
      </c>
      <c r="J1056" s="661">
        <v>1400</v>
      </c>
      <c r="K1056" s="651" t="s">
        <v>623</v>
      </c>
      <c r="L1056" s="661" t="s">
        <v>663</v>
      </c>
      <c r="M1056" s="661" t="s">
        <v>384</v>
      </c>
      <c r="N1056" s="661" t="s">
        <v>664</v>
      </c>
      <c r="O1056" s="661" t="s">
        <v>665</v>
      </c>
      <c r="P1056" s="661" t="s">
        <v>384</v>
      </c>
      <c r="Q1056" s="651" t="s">
        <v>666</v>
      </c>
      <c r="R1056" s="651" t="s">
        <v>600</v>
      </c>
    </row>
    <row r="1057" s="651" customFormat="1" customHeight="1" spans="1:18">
      <c r="A1057" s="651" t="str">
        <f t="shared" si="42"/>
        <v>IUSJ美西以星&amp;合德拆柜</v>
      </c>
      <c r="B1057" s="651" t="s">
        <v>197</v>
      </c>
      <c r="C1057" s="673" t="s">
        <v>662</v>
      </c>
      <c r="D1057" s="675" t="s">
        <v>197</v>
      </c>
      <c r="E1057" s="661">
        <v>7.6</v>
      </c>
      <c r="F1057" s="661" t="s">
        <v>384</v>
      </c>
      <c r="G1057" s="661">
        <v>1430</v>
      </c>
      <c r="H1057" s="661">
        <v>7.6</v>
      </c>
      <c r="I1057" s="661" t="s">
        <v>384</v>
      </c>
      <c r="J1057" s="661">
        <v>1440</v>
      </c>
      <c r="K1057" s="651" t="s">
        <v>623</v>
      </c>
      <c r="L1057" s="661" t="s">
        <v>663</v>
      </c>
      <c r="M1057" s="661" t="s">
        <v>384</v>
      </c>
      <c r="N1057" s="661" t="s">
        <v>664</v>
      </c>
      <c r="O1057" s="661" t="s">
        <v>665</v>
      </c>
      <c r="P1057" s="661" t="s">
        <v>384</v>
      </c>
      <c r="Q1057" s="651" t="s">
        <v>666</v>
      </c>
      <c r="R1057" s="651" t="s">
        <v>603</v>
      </c>
    </row>
    <row r="1058" s="651" customFormat="1" customHeight="1" spans="1:18">
      <c r="A1058" s="651" t="str">
        <f t="shared" si="42"/>
        <v>XLX7美西以星&amp;合德拆柜</v>
      </c>
      <c r="B1058" s="651" t="s">
        <v>630</v>
      </c>
      <c r="C1058" s="673" t="s">
        <v>662</v>
      </c>
      <c r="D1058" s="675" t="s">
        <v>630</v>
      </c>
      <c r="E1058" s="661">
        <v>7.7</v>
      </c>
      <c r="F1058" s="661" t="s">
        <v>384</v>
      </c>
      <c r="G1058" s="661">
        <v>1450</v>
      </c>
      <c r="H1058" s="661">
        <v>7.7</v>
      </c>
      <c r="I1058" s="661" t="s">
        <v>384</v>
      </c>
      <c r="J1058" s="661">
        <v>1450</v>
      </c>
      <c r="K1058" s="651" t="s">
        <v>623</v>
      </c>
      <c r="L1058" s="661" t="s">
        <v>663</v>
      </c>
      <c r="M1058" s="661" t="s">
        <v>384</v>
      </c>
      <c r="N1058" s="661" t="s">
        <v>664</v>
      </c>
      <c r="O1058" s="661" t="s">
        <v>665</v>
      </c>
      <c r="P1058" s="661" t="s">
        <v>384</v>
      </c>
      <c r="Q1058" s="651" t="s">
        <v>666</v>
      </c>
      <c r="R1058" s="651" t="s">
        <v>603</v>
      </c>
    </row>
    <row r="1059" s="651" customFormat="1" customHeight="1" spans="1:18">
      <c r="A1059" s="651" t="str">
        <f t="shared" si="42"/>
        <v>ONT2美西以星&amp;合德拆柜</v>
      </c>
      <c r="B1059" s="651" t="s">
        <v>631</v>
      </c>
      <c r="C1059" s="673" t="s">
        <v>662</v>
      </c>
      <c r="D1059" s="675" t="s">
        <v>631</v>
      </c>
      <c r="E1059" s="661">
        <v>7.7</v>
      </c>
      <c r="F1059" s="661" t="s">
        <v>384</v>
      </c>
      <c r="G1059" s="661">
        <v>1450</v>
      </c>
      <c r="H1059" s="661">
        <v>7.7</v>
      </c>
      <c r="I1059" s="661" t="s">
        <v>384</v>
      </c>
      <c r="J1059" s="661">
        <v>1450</v>
      </c>
      <c r="K1059" s="651" t="s">
        <v>623</v>
      </c>
      <c r="L1059" s="661" t="s">
        <v>663</v>
      </c>
      <c r="M1059" s="661" t="s">
        <v>384</v>
      </c>
      <c r="N1059" s="661" t="s">
        <v>664</v>
      </c>
      <c r="O1059" s="661" t="s">
        <v>665</v>
      </c>
      <c r="P1059" s="661" t="s">
        <v>384</v>
      </c>
      <c r="Q1059" s="651" t="s">
        <v>666</v>
      </c>
      <c r="R1059" s="651" t="s">
        <v>603</v>
      </c>
    </row>
    <row r="1060" s="651" customFormat="1" customHeight="1" spans="1:18">
      <c r="A1060" s="651" t="str">
        <f t="shared" si="42"/>
        <v>ONT6美西以星&amp;合德拆柜</v>
      </c>
      <c r="B1060" s="651" t="s">
        <v>632</v>
      </c>
      <c r="C1060" s="673" t="s">
        <v>662</v>
      </c>
      <c r="D1060" s="675" t="s">
        <v>632</v>
      </c>
      <c r="E1060" s="661">
        <v>7.7</v>
      </c>
      <c r="F1060" s="661" t="s">
        <v>384</v>
      </c>
      <c r="G1060" s="661">
        <v>1450</v>
      </c>
      <c r="H1060" s="661">
        <v>7.7</v>
      </c>
      <c r="I1060" s="661" t="s">
        <v>384</v>
      </c>
      <c r="J1060" s="661">
        <v>1450</v>
      </c>
      <c r="K1060" s="651" t="s">
        <v>623</v>
      </c>
      <c r="L1060" s="661" t="s">
        <v>663</v>
      </c>
      <c r="M1060" s="661" t="s">
        <v>384</v>
      </c>
      <c r="N1060" s="661" t="s">
        <v>664</v>
      </c>
      <c r="O1060" s="661" t="s">
        <v>665</v>
      </c>
      <c r="P1060" s="661" t="s">
        <v>384</v>
      </c>
      <c r="Q1060" s="651" t="s">
        <v>666</v>
      </c>
      <c r="R1060" s="651" t="s">
        <v>603</v>
      </c>
    </row>
    <row r="1061" s="651" customFormat="1" customHeight="1" spans="1:18">
      <c r="A1061" s="651" t="str">
        <f t="shared" si="42"/>
        <v>ONT9美西以星&amp;合德拆柜</v>
      </c>
      <c r="B1061" s="651" t="s">
        <v>633</v>
      </c>
      <c r="C1061" s="673" t="s">
        <v>662</v>
      </c>
      <c r="D1061" s="675" t="s">
        <v>633</v>
      </c>
      <c r="E1061" s="661">
        <v>7.7</v>
      </c>
      <c r="F1061" s="661" t="s">
        <v>384</v>
      </c>
      <c r="G1061" s="661">
        <v>1450</v>
      </c>
      <c r="H1061" s="661">
        <v>7.7</v>
      </c>
      <c r="I1061" s="661" t="s">
        <v>384</v>
      </c>
      <c r="J1061" s="661">
        <v>1450</v>
      </c>
      <c r="K1061" s="651" t="s">
        <v>623</v>
      </c>
      <c r="L1061" s="661" t="s">
        <v>663</v>
      </c>
      <c r="M1061" s="661" t="s">
        <v>384</v>
      </c>
      <c r="N1061" s="661" t="s">
        <v>664</v>
      </c>
      <c r="O1061" s="661" t="s">
        <v>665</v>
      </c>
      <c r="P1061" s="661" t="s">
        <v>384</v>
      </c>
      <c r="Q1061" s="651" t="s">
        <v>666</v>
      </c>
      <c r="R1061" s="651" t="s">
        <v>603</v>
      </c>
    </row>
    <row r="1062" s="651" customFormat="1" customHeight="1" spans="1:18">
      <c r="A1062" s="651" t="str">
        <f t="shared" si="42"/>
        <v>LGB6美西以星&amp;合德拆柜</v>
      </c>
      <c r="B1062" s="651" t="s">
        <v>196</v>
      </c>
      <c r="C1062" s="673" t="s">
        <v>662</v>
      </c>
      <c r="D1062" s="675" t="s">
        <v>196</v>
      </c>
      <c r="E1062" s="661">
        <v>7.7</v>
      </c>
      <c r="F1062" s="661" t="s">
        <v>384</v>
      </c>
      <c r="G1062" s="661">
        <v>1450</v>
      </c>
      <c r="H1062" s="661">
        <v>7.7</v>
      </c>
      <c r="I1062" s="661" t="s">
        <v>384</v>
      </c>
      <c r="J1062" s="661">
        <v>1450</v>
      </c>
      <c r="K1062" s="651" t="s">
        <v>623</v>
      </c>
      <c r="L1062" s="661" t="s">
        <v>663</v>
      </c>
      <c r="M1062" s="661" t="s">
        <v>384</v>
      </c>
      <c r="N1062" s="661" t="s">
        <v>664</v>
      </c>
      <c r="O1062" s="661" t="s">
        <v>665</v>
      </c>
      <c r="P1062" s="661" t="s">
        <v>384</v>
      </c>
      <c r="Q1062" s="651" t="s">
        <v>666</v>
      </c>
      <c r="R1062" s="651" t="s">
        <v>603</v>
      </c>
    </row>
    <row r="1063" s="651" customFormat="1" customHeight="1" spans="1:18">
      <c r="A1063" s="651" t="str">
        <f t="shared" si="42"/>
        <v>LGB9美西以星&amp;合德拆柜</v>
      </c>
      <c r="B1063" s="651" t="s">
        <v>634</v>
      </c>
      <c r="C1063" s="673" t="s">
        <v>662</v>
      </c>
      <c r="D1063" s="675" t="s">
        <v>634</v>
      </c>
      <c r="E1063" s="661">
        <v>7.7</v>
      </c>
      <c r="F1063" s="661" t="s">
        <v>384</v>
      </c>
      <c r="G1063" s="661">
        <v>1450</v>
      </c>
      <c r="H1063" s="661">
        <v>7.7</v>
      </c>
      <c r="I1063" s="661" t="s">
        <v>384</v>
      </c>
      <c r="J1063" s="661">
        <v>1450</v>
      </c>
      <c r="K1063" s="651" t="s">
        <v>623</v>
      </c>
      <c r="L1063" s="661" t="s">
        <v>663</v>
      </c>
      <c r="M1063" s="661" t="s">
        <v>384</v>
      </c>
      <c r="N1063" s="661" t="s">
        <v>664</v>
      </c>
      <c r="O1063" s="661" t="s">
        <v>665</v>
      </c>
      <c r="P1063" s="661" t="s">
        <v>384</v>
      </c>
      <c r="Q1063" s="651" t="s">
        <v>666</v>
      </c>
      <c r="R1063" s="651" t="s">
        <v>603</v>
      </c>
    </row>
    <row r="1064" s="651" customFormat="1" customHeight="1" spans="1:18">
      <c r="A1064" s="651" t="str">
        <f t="shared" si="42"/>
        <v>SBD2美西以星&amp;合德拆柜</v>
      </c>
      <c r="B1064" s="651" t="s">
        <v>195</v>
      </c>
      <c r="C1064" s="673" t="s">
        <v>662</v>
      </c>
      <c r="D1064" s="675" t="s">
        <v>195</v>
      </c>
      <c r="E1064" s="661">
        <v>7.7</v>
      </c>
      <c r="F1064" s="661" t="s">
        <v>384</v>
      </c>
      <c r="G1064" s="661">
        <v>1450</v>
      </c>
      <c r="H1064" s="661">
        <v>7.7</v>
      </c>
      <c r="I1064" s="661" t="s">
        <v>384</v>
      </c>
      <c r="J1064" s="661">
        <v>1450</v>
      </c>
      <c r="K1064" s="651" t="s">
        <v>623</v>
      </c>
      <c r="L1064" s="661" t="s">
        <v>663</v>
      </c>
      <c r="M1064" s="661" t="s">
        <v>384</v>
      </c>
      <c r="N1064" s="661" t="s">
        <v>664</v>
      </c>
      <c r="O1064" s="661" t="s">
        <v>665</v>
      </c>
      <c r="P1064" s="661" t="s">
        <v>384</v>
      </c>
      <c r="Q1064" s="651" t="s">
        <v>666</v>
      </c>
      <c r="R1064" s="651" t="s">
        <v>603</v>
      </c>
    </row>
    <row r="1065" s="651" customFormat="1" customHeight="1" spans="1:18">
      <c r="A1065" s="651" t="str">
        <f t="shared" si="42"/>
        <v>SNA4美西以星&amp;合德拆柜</v>
      </c>
      <c r="B1065" s="651" t="s">
        <v>193</v>
      </c>
      <c r="C1065" s="673" t="s">
        <v>662</v>
      </c>
      <c r="D1065" s="675" t="s">
        <v>193</v>
      </c>
      <c r="E1065" s="661">
        <v>7.7</v>
      </c>
      <c r="F1065" s="661" t="s">
        <v>384</v>
      </c>
      <c r="G1065" s="661">
        <v>1450</v>
      </c>
      <c r="H1065" s="661">
        <v>7.7</v>
      </c>
      <c r="I1065" s="661" t="s">
        <v>384</v>
      </c>
      <c r="J1065" s="661">
        <v>1450</v>
      </c>
      <c r="K1065" s="651" t="s">
        <v>623</v>
      </c>
      <c r="L1065" s="661" t="s">
        <v>663</v>
      </c>
      <c r="M1065" s="661" t="s">
        <v>384</v>
      </c>
      <c r="N1065" s="661" t="s">
        <v>664</v>
      </c>
      <c r="O1065" s="661" t="s">
        <v>665</v>
      </c>
      <c r="P1065" s="661" t="s">
        <v>384</v>
      </c>
      <c r="Q1065" s="651" t="s">
        <v>666</v>
      </c>
      <c r="R1065" s="651" t="s">
        <v>603</v>
      </c>
    </row>
    <row r="1066" s="651" customFormat="1" customHeight="1" spans="1:18">
      <c r="A1066" s="651" t="str">
        <f t="shared" si="42"/>
        <v>IUSQ美西以星&amp;合德拆柜</v>
      </c>
      <c r="B1066" s="651" t="s">
        <v>635</v>
      </c>
      <c r="C1066" s="673" t="s">
        <v>662</v>
      </c>
      <c r="D1066" s="675" t="s">
        <v>635</v>
      </c>
      <c r="E1066" s="661" t="s">
        <v>461</v>
      </c>
      <c r="F1066" s="661" t="s">
        <v>384</v>
      </c>
      <c r="G1066" s="661" t="s">
        <v>461</v>
      </c>
      <c r="H1066" s="661" t="s">
        <v>461</v>
      </c>
      <c r="I1066" s="661" t="s">
        <v>384</v>
      </c>
      <c r="J1066" s="661" t="s">
        <v>461</v>
      </c>
      <c r="K1066" s="651" t="s">
        <v>623</v>
      </c>
      <c r="L1066" s="661" t="s">
        <v>663</v>
      </c>
      <c r="M1066" s="661" t="s">
        <v>384</v>
      </c>
      <c r="N1066" s="661" t="s">
        <v>664</v>
      </c>
      <c r="O1066" s="661" t="s">
        <v>665</v>
      </c>
      <c r="P1066" s="661" t="s">
        <v>384</v>
      </c>
      <c r="Q1066" s="651" t="s">
        <v>666</v>
      </c>
      <c r="R1066" s="651" t="s">
        <v>603</v>
      </c>
    </row>
    <row r="1067" s="651" customFormat="1" customHeight="1" spans="1:18">
      <c r="A1067" s="651" t="str">
        <f t="shared" si="42"/>
        <v>IUSP美西以星&amp;合德拆柜</v>
      </c>
      <c r="B1067" s="651" t="s">
        <v>198</v>
      </c>
      <c r="C1067" s="673" t="s">
        <v>662</v>
      </c>
      <c r="D1067" s="675" t="s">
        <v>198</v>
      </c>
      <c r="E1067" s="661">
        <v>7.7</v>
      </c>
      <c r="F1067" s="661" t="s">
        <v>384</v>
      </c>
      <c r="G1067" s="661">
        <v>1450</v>
      </c>
      <c r="H1067" s="661">
        <v>7.7</v>
      </c>
      <c r="I1067" s="661" t="s">
        <v>384</v>
      </c>
      <c r="J1067" s="661">
        <v>1450</v>
      </c>
      <c r="K1067" s="651" t="s">
        <v>623</v>
      </c>
      <c r="L1067" s="661" t="s">
        <v>663</v>
      </c>
      <c r="M1067" s="661" t="s">
        <v>384</v>
      </c>
      <c r="N1067" s="661" t="s">
        <v>664</v>
      </c>
      <c r="O1067" s="661" t="s">
        <v>665</v>
      </c>
      <c r="P1067" s="661" t="s">
        <v>384</v>
      </c>
      <c r="Q1067" s="651" t="s">
        <v>666</v>
      </c>
      <c r="R1067" s="651" t="s">
        <v>603</v>
      </c>
    </row>
    <row r="1068" s="651" customFormat="1" customHeight="1" spans="1:18">
      <c r="A1068" s="651" t="str">
        <f t="shared" si="42"/>
        <v>POC1美西以星&amp;合德拆柜</v>
      </c>
      <c r="B1068" s="651" t="s">
        <v>137</v>
      </c>
      <c r="C1068" s="673" t="s">
        <v>662</v>
      </c>
      <c r="D1068" s="675" t="s">
        <v>137</v>
      </c>
      <c r="E1068" s="661">
        <v>7.5</v>
      </c>
      <c r="F1068" s="661" t="s">
        <v>384</v>
      </c>
      <c r="G1068" s="661">
        <v>1420</v>
      </c>
      <c r="H1068" s="661">
        <v>7.5</v>
      </c>
      <c r="I1068" s="661" t="s">
        <v>384</v>
      </c>
      <c r="J1068" s="661">
        <v>1420</v>
      </c>
      <c r="K1068" s="651" t="s">
        <v>623</v>
      </c>
      <c r="L1068" s="661" t="s">
        <v>663</v>
      </c>
      <c r="M1068" s="661" t="s">
        <v>384</v>
      </c>
      <c r="N1068" s="661" t="s">
        <v>664</v>
      </c>
      <c r="O1068" s="661" t="s">
        <v>665</v>
      </c>
      <c r="P1068" s="661" t="s">
        <v>384</v>
      </c>
      <c r="Q1068" s="651" t="s">
        <v>666</v>
      </c>
      <c r="R1068" s="651" t="s">
        <v>603</v>
      </c>
    </row>
    <row r="1069" s="651" customFormat="1" customHeight="1" spans="1:18">
      <c r="A1069" s="651" t="str">
        <f t="shared" si="42"/>
        <v>POC2美西以星&amp;合德拆柜</v>
      </c>
      <c r="B1069" s="651" t="s">
        <v>139</v>
      </c>
      <c r="C1069" s="673" t="s">
        <v>662</v>
      </c>
      <c r="D1069" s="675" t="s">
        <v>139</v>
      </c>
      <c r="E1069" s="661">
        <v>7.5</v>
      </c>
      <c r="F1069" s="661" t="s">
        <v>384</v>
      </c>
      <c r="G1069" s="661">
        <v>1420</v>
      </c>
      <c r="H1069" s="661">
        <v>7.5</v>
      </c>
      <c r="I1069" s="661" t="s">
        <v>384</v>
      </c>
      <c r="J1069" s="661">
        <v>1420</v>
      </c>
      <c r="K1069" s="651" t="s">
        <v>623</v>
      </c>
      <c r="L1069" s="661" t="s">
        <v>663</v>
      </c>
      <c r="M1069" s="661" t="s">
        <v>384</v>
      </c>
      <c r="N1069" s="661" t="s">
        <v>664</v>
      </c>
      <c r="O1069" s="661" t="s">
        <v>665</v>
      </c>
      <c r="P1069" s="661" t="s">
        <v>384</v>
      </c>
      <c r="Q1069" s="651" t="s">
        <v>666</v>
      </c>
      <c r="R1069" s="651" t="s">
        <v>603</v>
      </c>
    </row>
    <row r="1070" s="651" customFormat="1" customHeight="1" spans="1:18">
      <c r="A1070" s="651" t="str">
        <f t="shared" si="42"/>
        <v>POC3美西以星&amp;合德拆柜</v>
      </c>
      <c r="B1070" s="651" t="s">
        <v>140</v>
      </c>
      <c r="C1070" s="673" t="s">
        <v>662</v>
      </c>
      <c r="D1070" s="675" t="s">
        <v>140</v>
      </c>
      <c r="E1070" s="661">
        <v>7.5</v>
      </c>
      <c r="F1070" s="661" t="s">
        <v>384</v>
      </c>
      <c r="G1070" s="661">
        <v>1420</v>
      </c>
      <c r="H1070" s="661">
        <v>7.5</v>
      </c>
      <c r="I1070" s="661" t="s">
        <v>384</v>
      </c>
      <c r="J1070" s="661">
        <v>1420</v>
      </c>
      <c r="K1070" s="651" t="s">
        <v>623</v>
      </c>
      <c r="L1070" s="661" t="s">
        <v>663</v>
      </c>
      <c r="M1070" s="661" t="s">
        <v>384</v>
      </c>
      <c r="N1070" s="661" t="s">
        <v>664</v>
      </c>
      <c r="O1070" s="661" t="s">
        <v>665</v>
      </c>
      <c r="P1070" s="661" t="s">
        <v>384</v>
      </c>
      <c r="Q1070" s="651" t="s">
        <v>666</v>
      </c>
      <c r="R1070" s="651" t="s">
        <v>603</v>
      </c>
    </row>
    <row r="1071" s="651" customFormat="1" customHeight="1" spans="1:18">
      <c r="A1071" s="651" t="str">
        <f t="shared" si="42"/>
        <v>PHX6美西以星&amp;合德拆柜</v>
      </c>
      <c r="B1071" s="651" t="s">
        <v>636</v>
      </c>
      <c r="C1071" s="673" t="s">
        <v>662</v>
      </c>
      <c r="D1071" s="675" t="s">
        <v>636</v>
      </c>
      <c r="E1071" s="661">
        <v>7.7</v>
      </c>
      <c r="F1071" s="661" t="s">
        <v>384</v>
      </c>
      <c r="G1071" s="661">
        <v>1450</v>
      </c>
      <c r="H1071" s="661">
        <v>7.7</v>
      </c>
      <c r="I1071" s="661" t="s">
        <v>384</v>
      </c>
      <c r="J1071" s="661">
        <v>1450</v>
      </c>
      <c r="K1071" s="651" t="s">
        <v>623</v>
      </c>
      <c r="L1071" s="661" t="s">
        <v>663</v>
      </c>
      <c r="M1071" s="661" t="s">
        <v>384</v>
      </c>
      <c r="N1071" s="661" t="s">
        <v>664</v>
      </c>
      <c r="O1071" s="661" t="s">
        <v>665</v>
      </c>
      <c r="P1071" s="661" t="s">
        <v>384</v>
      </c>
      <c r="Q1071" s="651" t="s">
        <v>666</v>
      </c>
      <c r="R1071" s="651" t="s">
        <v>603</v>
      </c>
    </row>
    <row r="1072" s="651" customFormat="1" customHeight="1" spans="1:18">
      <c r="A1072" s="651" t="str">
        <f t="shared" si="42"/>
        <v>LAX1美西以星&amp;合德拆柜</v>
      </c>
      <c r="B1072" s="651" t="s">
        <v>637</v>
      </c>
      <c r="C1072" s="673" t="s">
        <v>662</v>
      </c>
      <c r="D1072" s="675" t="s">
        <v>637</v>
      </c>
      <c r="E1072" s="661">
        <v>7.8</v>
      </c>
      <c r="F1072" s="661" t="s">
        <v>384</v>
      </c>
      <c r="G1072" s="661">
        <v>1470</v>
      </c>
      <c r="H1072" s="661">
        <v>7.9</v>
      </c>
      <c r="I1072" s="661" t="s">
        <v>384</v>
      </c>
      <c r="J1072" s="661">
        <v>1470</v>
      </c>
      <c r="K1072" s="651" t="s">
        <v>623</v>
      </c>
      <c r="L1072" s="661" t="s">
        <v>663</v>
      </c>
      <c r="M1072" s="661" t="s">
        <v>384</v>
      </c>
      <c r="N1072" s="661" t="s">
        <v>664</v>
      </c>
      <c r="O1072" s="661" t="s">
        <v>665</v>
      </c>
      <c r="P1072" s="661" t="s">
        <v>384</v>
      </c>
      <c r="Q1072" s="651" t="s">
        <v>666</v>
      </c>
      <c r="R1072" s="651" t="s">
        <v>603</v>
      </c>
    </row>
    <row r="1073" s="651" customFormat="1" customHeight="1" spans="1:18">
      <c r="A1073" s="651" t="str">
        <f t="shared" si="42"/>
        <v>LAX2美西以星&amp;合德拆柜</v>
      </c>
      <c r="B1073" s="651" t="s">
        <v>638</v>
      </c>
      <c r="C1073" s="673" t="s">
        <v>662</v>
      </c>
      <c r="D1073" s="675" t="s">
        <v>638</v>
      </c>
      <c r="E1073" s="661">
        <v>7.8</v>
      </c>
      <c r="F1073" s="661" t="s">
        <v>384</v>
      </c>
      <c r="G1073" s="661">
        <v>1470</v>
      </c>
      <c r="H1073" s="661">
        <v>7.9</v>
      </c>
      <c r="I1073" s="661" t="s">
        <v>384</v>
      </c>
      <c r="J1073" s="661">
        <v>1470</v>
      </c>
      <c r="K1073" s="651" t="s">
        <v>623</v>
      </c>
      <c r="L1073" s="661" t="s">
        <v>663</v>
      </c>
      <c r="M1073" s="661" t="s">
        <v>384</v>
      </c>
      <c r="N1073" s="661" t="s">
        <v>664</v>
      </c>
      <c r="O1073" s="661" t="s">
        <v>665</v>
      </c>
      <c r="P1073" s="661" t="s">
        <v>384</v>
      </c>
      <c r="Q1073" s="651" t="s">
        <v>666</v>
      </c>
      <c r="R1073" s="651" t="s">
        <v>603</v>
      </c>
    </row>
    <row r="1074" s="651" customFormat="1" customHeight="1" spans="1:18">
      <c r="A1074" s="651" t="str">
        <f t="shared" si="42"/>
        <v>PSP3美西以星&amp;合德拆柜</v>
      </c>
      <c r="B1074" s="651" t="s">
        <v>185</v>
      </c>
      <c r="C1074" s="673" t="s">
        <v>662</v>
      </c>
      <c r="D1074" s="675" t="s">
        <v>185</v>
      </c>
      <c r="E1074" s="661">
        <v>7.9</v>
      </c>
      <c r="F1074" s="661" t="s">
        <v>384</v>
      </c>
      <c r="G1074" s="661">
        <v>1480</v>
      </c>
      <c r="H1074" s="661">
        <v>8</v>
      </c>
      <c r="I1074" s="661" t="s">
        <v>384</v>
      </c>
      <c r="J1074" s="661">
        <v>1490</v>
      </c>
      <c r="K1074" s="651" t="s">
        <v>623</v>
      </c>
      <c r="L1074" s="661" t="s">
        <v>663</v>
      </c>
      <c r="M1074" s="661" t="s">
        <v>384</v>
      </c>
      <c r="N1074" s="661" t="s">
        <v>664</v>
      </c>
      <c r="O1074" s="661" t="s">
        <v>665</v>
      </c>
      <c r="P1074" s="661" t="s">
        <v>384</v>
      </c>
      <c r="Q1074" s="651" t="s">
        <v>666</v>
      </c>
      <c r="R1074" s="651" t="s">
        <v>603</v>
      </c>
    </row>
    <row r="1075" s="651" customFormat="1" customHeight="1" spans="1:18">
      <c r="A1075" s="651" t="str">
        <f t="shared" si="42"/>
        <v>IUSW美西以星&amp;合德拆柜</v>
      </c>
      <c r="B1075" s="651" t="s">
        <v>147</v>
      </c>
      <c r="C1075" s="673" t="s">
        <v>662</v>
      </c>
      <c r="D1075" s="675" t="s">
        <v>147</v>
      </c>
      <c r="E1075" s="661">
        <v>7.8</v>
      </c>
      <c r="F1075" s="661" t="s">
        <v>384</v>
      </c>
      <c r="G1075" s="661">
        <v>1470</v>
      </c>
      <c r="H1075" s="661">
        <v>7.9</v>
      </c>
      <c r="I1075" s="661" t="s">
        <v>384</v>
      </c>
      <c r="J1075" s="661">
        <v>1470</v>
      </c>
      <c r="K1075" s="651" t="s">
        <v>623</v>
      </c>
      <c r="L1075" s="661" t="s">
        <v>663</v>
      </c>
      <c r="M1075" s="661" t="s">
        <v>384</v>
      </c>
      <c r="N1075" s="661" t="s">
        <v>664</v>
      </c>
      <c r="O1075" s="661" t="s">
        <v>665</v>
      </c>
      <c r="P1075" s="661" t="s">
        <v>384</v>
      </c>
      <c r="Q1075" s="651" t="s">
        <v>666</v>
      </c>
      <c r="R1075" s="651" t="s">
        <v>603</v>
      </c>
    </row>
    <row r="1076" s="651" customFormat="1" customHeight="1" spans="1:18">
      <c r="A1076" s="651" t="str">
        <f t="shared" si="42"/>
        <v>IUTI美西以星&amp;合德拆柜</v>
      </c>
      <c r="B1076" s="651" t="s">
        <v>639</v>
      </c>
      <c r="C1076" s="673" t="s">
        <v>662</v>
      </c>
      <c r="D1076" s="675" t="s">
        <v>639</v>
      </c>
      <c r="E1076" s="661" t="s">
        <v>461</v>
      </c>
      <c r="F1076" s="661" t="s">
        <v>384</v>
      </c>
      <c r="G1076" s="661" t="s">
        <v>461</v>
      </c>
      <c r="H1076" s="661" t="s">
        <v>461</v>
      </c>
      <c r="I1076" s="661" t="s">
        <v>384</v>
      </c>
      <c r="J1076" s="661" t="s">
        <v>461</v>
      </c>
      <c r="K1076" s="651" t="s">
        <v>623</v>
      </c>
      <c r="L1076" s="661" t="s">
        <v>663</v>
      </c>
      <c r="M1076" s="661" t="s">
        <v>384</v>
      </c>
      <c r="N1076" s="661" t="s">
        <v>664</v>
      </c>
      <c r="O1076" s="661" t="s">
        <v>665</v>
      </c>
      <c r="P1076" s="661" t="s">
        <v>384</v>
      </c>
      <c r="Q1076" s="651" t="s">
        <v>666</v>
      </c>
      <c r="R1076" s="651" t="s">
        <v>603</v>
      </c>
    </row>
    <row r="1077" s="651" customFormat="1" customHeight="1" spans="1:18">
      <c r="A1077" s="651" t="str">
        <f t="shared" si="42"/>
        <v>TCY1美西以星&amp;合德拆柜</v>
      </c>
      <c r="B1077" s="651" t="s">
        <v>186</v>
      </c>
      <c r="C1077" s="673" t="s">
        <v>662</v>
      </c>
      <c r="D1077" s="675" t="s">
        <v>186</v>
      </c>
      <c r="E1077" s="661">
        <v>8.3</v>
      </c>
      <c r="F1077" s="661" t="s">
        <v>384</v>
      </c>
      <c r="G1077" s="661">
        <v>1550</v>
      </c>
      <c r="H1077" s="661">
        <v>8.4</v>
      </c>
      <c r="I1077" s="661" t="s">
        <v>384</v>
      </c>
      <c r="J1077" s="661">
        <v>1560</v>
      </c>
      <c r="K1077" s="651" t="s">
        <v>623</v>
      </c>
      <c r="L1077" s="661" t="s">
        <v>663</v>
      </c>
      <c r="M1077" s="661" t="s">
        <v>384</v>
      </c>
      <c r="N1077" s="661" t="s">
        <v>664</v>
      </c>
      <c r="O1077" s="661" t="s">
        <v>665</v>
      </c>
      <c r="P1077" s="661" t="s">
        <v>384</v>
      </c>
      <c r="Q1077" s="651" t="s">
        <v>666</v>
      </c>
      <c r="R1077" s="651" t="s">
        <v>603</v>
      </c>
    </row>
    <row r="1078" s="651" customFormat="1" customHeight="1" spans="1:18">
      <c r="A1078" s="651" t="str">
        <f t="shared" si="42"/>
        <v>TCY2美西以星&amp;合德拆柜</v>
      </c>
      <c r="B1078" s="651" t="s">
        <v>187</v>
      </c>
      <c r="C1078" s="673" t="s">
        <v>662</v>
      </c>
      <c r="D1078" s="675" t="s">
        <v>187</v>
      </c>
      <c r="E1078" s="661">
        <v>8.3</v>
      </c>
      <c r="F1078" s="661" t="s">
        <v>384</v>
      </c>
      <c r="G1078" s="661">
        <v>1550</v>
      </c>
      <c r="H1078" s="661">
        <v>8.4</v>
      </c>
      <c r="I1078" s="661" t="s">
        <v>384</v>
      </c>
      <c r="J1078" s="661">
        <v>1560</v>
      </c>
      <c r="K1078" s="651" t="s">
        <v>623</v>
      </c>
      <c r="L1078" s="661" t="s">
        <v>663</v>
      </c>
      <c r="M1078" s="661" t="s">
        <v>384</v>
      </c>
      <c r="N1078" s="661" t="s">
        <v>664</v>
      </c>
      <c r="O1078" s="661" t="s">
        <v>665</v>
      </c>
      <c r="P1078" s="661" t="s">
        <v>384</v>
      </c>
      <c r="Q1078" s="651" t="s">
        <v>666</v>
      </c>
      <c r="R1078" s="651" t="s">
        <v>603</v>
      </c>
    </row>
    <row r="1079" s="651" customFormat="1" customHeight="1" spans="1:18">
      <c r="A1079" s="651" t="str">
        <f t="shared" si="42"/>
        <v>QXY8美西以星&amp;合德拆柜</v>
      </c>
      <c r="B1079" s="651" t="s">
        <v>184</v>
      </c>
      <c r="C1079" s="673" t="s">
        <v>662</v>
      </c>
      <c r="D1079" s="675" t="s">
        <v>184</v>
      </c>
      <c r="E1079" s="661">
        <v>8.3</v>
      </c>
      <c r="F1079" s="661" t="s">
        <v>384</v>
      </c>
      <c r="G1079" s="661">
        <v>1550</v>
      </c>
      <c r="H1079" s="661">
        <v>8.4</v>
      </c>
      <c r="I1079" s="661" t="s">
        <v>384</v>
      </c>
      <c r="J1079" s="661">
        <v>1560</v>
      </c>
      <c r="K1079" s="651" t="s">
        <v>623</v>
      </c>
      <c r="L1079" s="661" t="s">
        <v>663</v>
      </c>
      <c r="M1079" s="661" t="s">
        <v>384</v>
      </c>
      <c r="N1079" s="661" t="s">
        <v>664</v>
      </c>
      <c r="O1079" s="661" t="s">
        <v>665</v>
      </c>
      <c r="P1079" s="661" t="s">
        <v>384</v>
      </c>
      <c r="Q1079" s="651" t="s">
        <v>666</v>
      </c>
      <c r="R1079" s="651" t="s">
        <v>603</v>
      </c>
    </row>
    <row r="1080" s="651" customFormat="1" customHeight="1" spans="1:18">
      <c r="A1080" s="651" t="str">
        <f t="shared" si="42"/>
        <v>IUTE美西以星&amp;合德拆柜</v>
      </c>
      <c r="B1080" s="651" t="s">
        <v>190</v>
      </c>
      <c r="C1080" s="673" t="s">
        <v>662</v>
      </c>
      <c r="D1080" s="675" t="s">
        <v>190</v>
      </c>
      <c r="E1080" s="661">
        <v>8.4</v>
      </c>
      <c r="F1080" s="661" t="s">
        <v>384</v>
      </c>
      <c r="G1080" s="661">
        <v>1570</v>
      </c>
      <c r="H1080" s="661">
        <v>8.5</v>
      </c>
      <c r="I1080" s="661" t="s">
        <v>384</v>
      </c>
      <c r="J1080" s="661">
        <v>1570</v>
      </c>
      <c r="K1080" s="651" t="s">
        <v>623</v>
      </c>
      <c r="L1080" s="661" t="s">
        <v>663</v>
      </c>
      <c r="M1080" s="661" t="s">
        <v>384</v>
      </c>
      <c r="N1080" s="661" t="s">
        <v>664</v>
      </c>
      <c r="O1080" s="661" t="s">
        <v>665</v>
      </c>
      <c r="P1080" s="661" t="s">
        <v>384</v>
      </c>
      <c r="Q1080" s="651" t="s">
        <v>666</v>
      </c>
      <c r="R1080" s="651" t="s">
        <v>603</v>
      </c>
    </row>
    <row r="1081" s="651" customFormat="1" customHeight="1" spans="1:18">
      <c r="A1081" s="651" t="str">
        <f t="shared" si="42"/>
        <v>LAS1美西以星&amp;合德拆柜</v>
      </c>
      <c r="B1081" s="651" t="s">
        <v>141</v>
      </c>
      <c r="C1081" s="673" t="s">
        <v>662</v>
      </c>
      <c r="D1081" s="675" t="s">
        <v>141</v>
      </c>
      <c r="E1081" s="661">
        <v>8</v>
      </c>
      <c r="F1081" s="661" t="s">
        <v>384</v>
      </c>
      <c r="G1081" s="661">
        <v>1500</v>
      </c>
      <c r="H1081" s="661">
        <v>8.1</v>
      </c>
      <c r="I1081" s="661" t="s">
        <v>384</v>
      </c>
      <c r="J1081" s="661">
        <v>1510</v>
      </c>
      <c r="K1081" s="651" t="s">
        <v>623</v>
      </c>
      <c r="L1081" s="661" t="s">
        <v>663</v>
      </c>
      <c r="M1081" s="661" t="s">
        <v>384</v>
      </c>
      <c r="N1081" s="661" t="s">
        <v>664</v>
      </c>
      <c r="O1081" s="661" t="s">
        <v>665</v>
      </c>
      <c r="P1081" s="661" t="s">
        <v>384</v>
      </c>
      <c r="Q1081" s="651" t="s">
        <v>666</v>
      </c>
      <c r="R1081" s="651" t="s">
        <v>603</v>
      </c>
    </row>
    <row r="1082" s="651" customFormat="1" customHeight="1" spans="1:18">
      <c r="A1082" s="651" t="str">
        <f t="shared" si="42"/>
        <v>VGT2美西以星&amp;合德拆柜</v>
      </c>
      <c r="B1082" s="651" t="s">
        <v>143</v>
      </c>
      <c r="C1082" s="673" t="s">
        <v>662</v>
      </c>
      <c r="D1082" s="675" t="s">
        <v>143</v>
      </c>
      <c r="E1082" s="661">
        <v>8</v>
      </c>
      <c r="F1082" s="661" t="s">
        <v>384</v>
      </c>
      <c r="G1082" s="661">
        <v>1500</v>
      </c>
      <c r="H1082" s="661">
        <v>8.1</v>
      </c>
      <c r="I1082" s="661" t="s">
        <v>384</v>
      </c>
      <c r="J1082" s="661">
        <v>1510</v>
      </c>
      <c r="K1082" s="651" t="s">
        <v>623</v>
      </c>
      <c r="L1082" s="661" t="s">
        <v>663</v>
      </c>
      <c r="M1082" s="661" t="s">
        <v>384</v>
      </c>
      <c r="N1082" s="661" t="s">
        <v>664</v>
      </c>
      <c r="O1082" s="661" t="s">
        <v>665</v>
      </c>
      <c r="P1082" s="661" t="s">
        <v>384</v>
      </c>
      <c r="Q1082" s="651" t="s">
        <v>666</v>
      </c>
      <c r="R1082" s="651" t="s">
        <v>603</v>
      </c>
    </row>
    <row r="1083" s="651" customFormat="1" customHeight="1" spans="1:18">
      <c r="A1083" s="651" t="str">
        <f t="shared" si="42"/>
        <v>LAS6美西以星&amp;合德拆柜</v>
      </c>
      <c r="B1083" s="651" t="s">
        <v>640</v>
      </c>
      <c r="C1083" s="673" t="s">
        <v>662</v>
      </c>
      <c r="D1083" s="675" t="s">
        <v>640</v>
      </c>
      <c r="E1083" s="661">
        <v>8.1</v>
      </c>
      <c r="F1083" s="661" t="s">
        <v>384</v>
      </c>
      <c r="G1083" s="661">
        <v>1520</v>
      </c>
      <c r="H1083" s="661">
        <v>8.2</v>
      </c>
      <c r="I1083" s="661" t="s">
        <v>384</v>
      </c>
      <c r="J1083" s="661">
        <v>1520</v>
      </c>
      <c r="K1083" s="651" t="s">
        <v>623</v>
      </c>
      <c r="L1083" s="661" t="s">
        <v>663</v>
      </c>
      <c r="M1083" s="661" t="s">
        <v>384</v>
      </c>
      <c r="N1083" s="661" t="s">
        <v>664</v>
      </c>
      <c r="O1083" s="661" t="s">
        <v>665</v>
      </c>
      <c r="P1083" s="661" t="s">
        <v>384</v>
      </c>
      <c r="Q1083" s="651" t="s">
        <v>666</v>
      </c>
      <c r="R1083" s="651" t="s">
        <v>603</v>
      </c>
    </row>
    <row r="1084" s="651" customFormat="1" customHeight="1" spans="1:18">
      <c r="A1084" s="651" t="str">
        <f t="shared" si="42"/>
        <v>MIT2美西以星&amp;合德拆柜</v>
      </c>
      <c r="B1084" s="651" t="s">
        <v>154</v>
      </c>
      <c r="C1084" s="673" t="s">
        <v>662</v>
      </c>
      <c r="D1084" s="675" t="s">
        <v>154</v>
      </c>
      <c r="E1084" s="661">
        <v>8.1</v>
      </c>
      <c r="F1084" s="661" t="s">
        <v>384</v>
      </c>
      <c r="G1084" s="661">
        <v>1520</v>
      </c>
      <c r="H1084" s="661">
        <v>8.2</v>
      </c>
      <c r="I1084" s="661" t="s">
        <v>384</v>
      </c>
      <c r="J1084" s="661">
        <v>1520</v>
      </c>
      <c r="K1084" s="651" t="s">
        <v>623</v>
      </c>
      <c r="L1084" s="661" t="s">
        <v>663</v>
      </c>
      <c r="M1084" s="661" t="s">
        <v>384</v>
      </c>
      <c r="N1084" s="661" t="s">
        <v>664</v>
      </c>
      <c r="O1084" s="661" t="s">
        <v>665</v>
      </c>
      <c r="P1084" s="661" t="s">
        <v>384</v>
      </c>
      <c r="Q1084" s="651" t="s">
        <v>666</v>
      </c>
      <c r="R1084" s="651" t="s">
        <v>603</v>
      </c>
    </row>
    <row r="1085" s="651" customFormat="1" customHeight="1" spans="1:18">
      <c r="A1085" s="651" t="str">
        <f t="shared" si="42"/>
        <v>FAT2美西以星&amp;合德拆柜</v>
      </c>
      <c r="B1085" s="651" t="s">
        <v>188</v>
      </c>
      <c r="C1085" s="673" t="s">
        <v>662</v>
      </c>
      <c r="D1085" s="675" t="s">
        <v>188</v>
      </c>
      <c r="E1085" s="661">
        <v>8.2</v>
      </c>
      <c r="F1085" s="661" t="s">
        <v>384</v>
      </c>
      <c r="G1085" s="661">
        <v>1540</v>
      </c>
      <c r="H1085" s="661">
        <v>8.3</v>
      </c>
      <c r="I1085" s="661" t="s">
        <v>384</v>
      </c>
      <c r="J1085" s="661">
        <v>1540</v>
      </c>
      <c r="K1085" s="651" t="s">
        <v>623</v>
      </c>
      <c r="L1085" s="661" t="s">
        <v>663</v>
      </c>
      <c r="M1085" s="661" t="s">
        <v>384</v>
      </c>
      <c r="N1085" s="661" t="s">
        <v>664</v>
      </c>
      <c r="O1085" s="661" t="s">
        <v>665</v>
      </c>
      <c r="P1085" s="661" t="s">
        <v>384</v>
      </c>
      <c r="Q1085" s="651" t="s">
        <v>666</v>
      </c>
      <c r="R1085" s="651" t="s">
        <v>603</v>
      </c>
    </row>
    <row r="1086" s="651" customFormat="1" customHeight="1" spans="1:18">
      <c r="A1086" s="651" t="str">
        <f t="shared" ref="A1086:A1117" si="43">B1086&amp;C1086</f>
        <v>GYR3美西以星&amp;合德拆柜</v>
      </c>
      <c r="B1086" s="651" t="s">
        <v>146</v>
      </c>
      <c r="C1086" s="673" t="s">
        <v>662</v>
      </c>
      <c r="D1086" s="675" t="s">
        <v>146</v>
      </c>
      <c r="E1086" s="661">
        <v>8.3</v>
      </c>
      <c r="F1086" s="661" t="s">
        <v>384</v>
      </c>
      <c r="G1086" s="661">
        <v>1550</v>
      </c>
      <c r="H1086" s="661">
        <v>8.4</v>
      </c>
      <c r="I1086" s="661" t="s">
        <v>384</v>
      </c>
      <c r="J1086" s="661">
        <v>1560</v>
      </c>
      <c r="K1086" s="651" t="s">
        <v>623</v>
      </c>
      <c r="L1086" s="661" t="s">
        <v>663</v>
      </c>
      <c r="M1086" s="661" t="s">
        <v>384</v>
      </c>
      <c r="N1086" s="661" t="s">
        <v>664</v>
      </c>
      <c r="O1086" s="661" t="s">
        <v>665</v>
      </c>
      <c r="P1086" s="661" t="s">
        <v>384</v>
      </c>
      <c r="Q1086" s="651" t="s">
        <v>666</v>
      </c>
      <c r="R1086" s="651" t="s">
        <v>603</v>
      </c>
    </row>
    <row r="1087" s="651" customFormat="1" customHeight="1" spans="1:18">
      <c r="A1087" s="651" t="str">
        <f t="shared" si="43"/>
        <v>GYR2美西以星&amp;合德拆柜</v>
      </c>
      <c r="B1087" s="651" t="s">
        <v>144</v>
      </c>
      <c r="C1087" s="673" t="s">
        <v>662</v>
      </c>
      <c r="D1087" s="675" t="s">
        <v>144</v>
      </c>
      <c r="E1087" s="661">
        <v>8.3</v>
      </c>
      <c r="F1087" s="661" t="s">
        <v>384</v>
      </c>
      <c r="G1087" s="661">
        <v>1550</v>
      </c>
      <c r="H1087" s="661">
        <v>8.4</v>
      </c>
      <c r="I1087" s="661" t="s">
        <v>384</v>
      </c>
      <c r="J1087" s="661">
        <v>1560</v>
      </c>
      <c r="K1087" s="651" t="s">
        <v>623</v>
      </c>
      <c r="L1087" s="661" t="s">
        <v>663</v>
      </c>
      <c r="M1087" s="661" t="s">
        <v>384</v>
      </c>
      <c r="N1087" s="661" t="s">
        <v>664</v>
      </c>
      <c r="O1087" s="661" t="s">
        <v>665</v>
      </c>
      <c r="P1087" s="661" t="s">
        <v>384</v>
      </c>
      <c r="Q1087" s="651" t="s">
        <v>666</v>
      </c>
      <c r="R1087" s="651" t="s">
        <v>603</v>
      </c>
    </row>
    <row r="1088" s="651" customFormat="1" customHeight="1" spans="1:18">
      <c r="A1088" s="651" t="str">
        <f t="shared" si="43"/>
        <v>GEU2美西以星&amp;合德拆柜</v>
      </c>
      <c r="B1088" s="651" t="s">
        <v>151</v>
      </c>
      <c r="C1088" s="673" t="s">
        <v>662</v>
      </c>
      <c r="D1088" s="675" t="s">
        <v>151</v>
      </c>
      <c r="E1088" s="661">
        <v>8.3</v>
      </c>
      <c r="F1088" s="661" t="s">
        <v>384</v>
      </c>
      <c r="G1088" s="661">
        <v>1550</v>
      </c>
      <c r="H1088" s="661">
        <v>8.4</v>
      </c>
      <c r="I1088" s="661" t="s">
        <v>384</v>
      </c>
      <c r="J1088" s="661">
        <v>1560</v>
      </c>
      <c r="K1088" s="651" t="s">
        <v>623</v>
      </c>
      <c r="L1088" s="661" t="s">
        <v>663</v>
      </c>
      <c r="M1088" s="661" t="s">
        <v>384</v>
      </c>
      <c r="N1088" s="661" t="s">
        <v>664</v>
      </c>
      <c r="O1088" s="661" t="s">
        <v>665</v>
      </c>
      <c r="P1088" s="661" t="s">
        <v>384</v>
      </c>
      <c r="Q1088" s="651" t="s">
        <v>666</v>
      </c>
      <c r="R1088" s="651" t="s">
        <v>603</v>
      </c>
    </row>
    <row r="1089" s="651" customFormat="1" customHeight="1" spans="1:22">
      <c r="A1089" s="651" t="str">
        <f t="shared" si="43"/>
        <v>GEU3美西以星&amp;合德拆柜</v>
      </c>
      <c r="B1089" s="651" t="s">
        <v>153</v>
      </c>
      <c r="C1089" s="673" t="s">
        <v>662</v>
      </c>
      <c r="D1089" s="675" t="s">
        <v>153</v>
      </c>
      <c r="E1089" s="661">
        <v>8.3</v>
      </c>
      <c r="F1089" s="661" t="s">
        <v>384</v>
      </c>
      <c r="G1089" s="661">
        <v>1550</v>
      </c>
      <c r="H1089" s="661">
        <v>8.4</v>
      </c>
      <c r="I1089" s="661" t="s">
        <v>384</v>
      </c>
      <c r="J1089" s="661">
        <v>1560</v>
      </c>
      <c r="K1089" s="651" t="s">
        <v>623</v>
      </c>
      <c r="L1089" s="661" t="s">
        <v>663</v>
      </c>
      <c r="M1089" s="661" t="s">
        <v>384</v>
      </c>
      <c r="N1089" s="661" t="s">
        <v>664</v>
      </c>
      <c r="O1089" s="661" t="s">
        <v>665</v>
      </c>
      <c r="P1089" s="661" t="s">
        <v>384</v>
      </c>
      <c r="Q1089" s="651" t="s">
        <v>666</v>
      </c>
      <c r="R1089" s="651" t="s">
        <v>603</v>
      </c>
    </row>
    <row r="1090" s="651" customFormat="1" customHeight="1" spans="1:22">
      <c r="A1090" s="651" t="str">
        <f t="shared" si="43"/>
        <v>GEU5美西以星&amp;合德拆柜</v>
      </c>
      <c r="B1090" s="651" t="s">
        <v>641</v>
      </c>
      <c r="C1090" s="673" t="s">
        <v>662</v>
      </c>
      <c r="D1090" s="675" t="s">
        <v>641</v>
      </c>
      <c r="E1090" s="661">
        <v>8.3</v>
      </c>
      <c r="F1090" s="661" t="s">
        <v>384</v>
      </c>
      <c r="G1090" s="661">
        <v>1550</v>
      </c>
      <c r="H1090" s="661">
        <v>8.4</v>
      </c>
      <c r="I1090" s="661" t="s">
        <v>384</v>
      </c>
      <c r="J1090" s="661">
        <v>1560</v>
      </c>
      <c r="K1090" s="651" t="s">
        <v>623</v>
      </c>
      <c r="L1090" s="661" t="s">
        <v>663</v>
      </c>
      <c r="M1090" s="661" t="s">
        <v>384</v>
      </c>
      <c r="N1090" s="661" t="s">
        <v>664</v>
      </c>
      <c r="O1090" s="661" t="s">
        <v>665</v>
      </c>
      <c r="P1090" s="661" t="s">
        <v>384</v>
      </c>
      <c r="Q1090" s="651" t="s">
        <v>666</v>
      </c>
      <c r="R1090" s="651" t="s">
        <v>603</v>
      </c>
    </row>
    <row r="1091" s="651" customFormat="1" customHeight="1" spans="1:22">
      <c r="A1091" s="651" t="str">
        <f t="shared" si="43"/>
        <v>PHX5美西以星&amp;合德拆柜</v>
      </c>
      <c r="B1091" s="651" t="s">
        <v>642</v>
      </c>
      <c r="C1091" s="673" t="s">
        <v>662</v>
      </c>
      <c r="D1091" s="675" t="s">
        <v>642</v>
      </c>
      <c r="E1091" s="661">
        <v>8.3</v>
      </c>
      <c r="F1091" s="661" t="s">
        <v>384</v>
      </c>
      <c r="G1091" s="661">
        <v>1550</v>
      </c>
      <c r="H1091" s="661">
        <v>8.4</v>
      </c>
      <c r="I1091" s="661" t="s">
        <v>384</v>
      </c>
      <c r="J1091" s="661">
        <v>1560</v>
      </c>
      <c r="K1091" s="651" t="s">
        <v>623</v>
      </c>
      <c r="L1091" s="661" t="s">
        <v>663</v>
      </c>
      <c r="M1091" s="661" t="s">
        <v>384</v>
      </c>
      <c r="N1091" s="661" t="s">
        <v>664</v>
      </c>
      <c r="O1091" s="661" t="s">
        <v>665</v>
      </c>
      <c r="P1091" s="661" t="s">
        <v>384</v>
      </c>
      <c r="Q1091" s="651" t="s">
        <v>666</v>
      </c>
      <c r="R1091" s="651" t="s">
        <v>603</v>
      </c>
    </row>
    <row r="1092" s="651" customFormat="1" customHeight="1" spans="1:22">
      <c r="A1092" s="651" t="str">
        <f t="shared" si="43"/>
        <v>PHX7美西以星&amp;合德拆柜</v>
      </c>
      <c r="B1092" s="651" t="s">
        <v>643</v>
      </c>
      <c r="C1092" s="673" t="s">
        <v>662</v>
      </c>
      <c r="D1092" s="675" t="s">
        <v>643</v>
      </c>
      <c r="E1092" s="661">
        <v>8.3</v>
      </c>
      <c r="F1092" s="661" t="s">
        <v>384</v>
      </c>
      <c r="G1092" s="661">
        <v>1550</v>
      </c>
      <c r="H1092" s="661">
        <v>8.4</v>
      </c>
      <c r="I1092" s="661" t="s">
        <v>384</v>
      </c>
      <c r="J1092" s="661">
        <v>1560</v>
      </c>
      <c r="K1092" s="651" t="s">
        <v>623</v>
      </c>
      <c r="L1092" s="661" t="s">
        <v>663</v>
      </c>
      <c r="M1092" s="661" t="s">
        <v>384</v>
      </c>
      <c r="N1092" s="661" t="s">
        <v>664</v>
      </c>
      <c r="O1092" s="661" t="s">
        <v>665</v>
      </c>
      <c r="P1092" s="661" t="s">
        <v>384</v>
      </c>
      <c r="Q1092" s="651" t="s">
        <v>666</v>
      </c>
      <c r="R1092" s="651" t="s">
        <v>603</v>
      </c>
    </row>
    <row r="1093" s="651" customFormat="1" ht="15" customHeight="1" spans="1:22">
      <c r="A1093" s="651" t="str">
        <f t="shared" si="43"/>
        <v>SJC7美西以星&amp;合德拆柜</v>
      </c>
      <c r="B1093" s="651" t="s">
        <v>644</v>
      </c>
      <c r="C1093" s="673" t="s">
        <v>662</v>
      </c>
      <c r="D1093" s="663" t="s">
        <v>644</v>
      </c>
      <c r="E1093" s="661" t="s">
        <v>461</v>
      </c>
      <c r="F1093" s="661" t="s">
        <v>384</v>
      </c>
      <c r="G1093" s="661" t="s">
        <v>461</v>
      </c>
      <c r="H1093" s="661" t="s">
        <v>461</v>
      </c>
      <c r="I1093" s="661" t="s">
        <v>384</v>
      </c>
      <c r="J1093" s="661" t="s">
        <v>461</v>
      </c>
      <c r="K1093" s="651" t="s">
        <v>623</v>
      </c>
      <c r="L1093" s="661" t="s">
        <v>663</v>
      </c>
      <c r="M1093" s="661" t="s">
        <v>384</v>
      </c>
      <c r="N1093" s="661" t="s">
        <v>664</v>
      </c>
      <c r="O1093" s="661" t="s">
        <v>665</v>
      </c>
      <c r="P1093" s="661" t="s">
        <v>384</v>
      </c>
      <c r="Q1093" s="651" t="s">
        <v>666</v>
      </c>
      <c r="R1093" s="651" t="s">
        <v>603</v>
      </c>
      <c r="T1093" s="664"/>
      <c r="U1093" s="665"/>
      <c r="V1093" s="666"/>
    </row>
    <row r="1094" s="651" customFormat="1" ht="15" customHeight="1" spans="1:22">
      <c r="A1094" s="651" t="str">
        <f t="shared" si="43"/>
        <v>OAK3美西以星&amp;合德拆柜</v>
      </c>
      <c r="B1094" s="651" t="s">
        <v>247</v>
      </c>
      <c r="C1094" s="673" t="s">
        <v>662</v>
      </c>
      <c r="D1094" s="663" t="s">
        <v>247</v>
      </c>
      <c r="E1094" s="661">
        <v>8.4</v>
      </c>
      <c r="F1094" s="661" t="s">
        <v>384</v>
      </c>
      <c r="G1094" s="661">
        <v>1570</v>
      </c>
      <c r="H1094" s="661">
        <v>8.5</v>
      </c>
      <c r="I1094" s="661" t="s">
        <v>384</v>
      </c>
      <c r="J1094" s="661">
        <v>1570</v>
      </c>
      <c r="K1094" s="651" t="s">
        <v>623</v>
      </c>
      <c r="L1094" s="661" t="s">
        <v>663</v>
      </c>
      <c r="M1094" s="661" t="s">
        <v>384</v>
      </c>
      <c r="N1094" s="661" t="s">
        <v>664</v>
      </c>
      <c r="O1094" s="661" t="s">
        <v>665</v>
      </c>
      <c r="P1094" s="661" t="s">
        <v>384</v>
      </c>
      <c r="Q1094" s="651" t="s">
        <v>666</v>
      </c>
      <c r="R1094" s="651" t="s">
        <v>603</v>
      </c>
      <c r="T1094" s="664"/>
      <c r="U1094" s="665"/>
      <c r="V1094" s="666"/>
    </row>
    <row r="1095" s="651" customFormat="1" ht="15" customHeight="1" spans="1:22">
      <c r="A1095" s="651" t="str">
        <f t="shared" si="43"/>
        <v>SCK1美西以星&amp;合德拆柜</v>
      </c>
      <c r="B1095" s="651" t="s">
        <v>225</v>
      </c>
      <c r="C1095" s="673" t="s">
        <v>662</v>
      </c>
      <c r="D1095" s="663" t="s">
        <v>225</v>
      </c>
      <c r="E1095" s="661">
        <v>8.4</v>
      </c>
      <c r="F1095" s="661" t="s">
        <v>384</v>
      </c>
      <c r="G1095" s="661">
        <v>1570</v>
      </c>
      <c r="H1095" s="661">
        <v>8.5</v>
      </c>
      <c r="I1095" s="661" t="s">
        <v>384</v>
      </c>
      <c r="J1095" s="661">
        <v>1570</v>
      </c>
      <c r="K1095" s="651" t="s">
        <v>623</v>
      </c>
      <c r="L1095" s="661" t="s">
        <v>663</v>
      </c>
      <c r="M1095" s="661" t="s">
        <v>384</v>
      </c>
      <c r="N1095" s="661" t="s">
        <v>664</v>
      </c>
      <c r="O1095" s="661" t="s">
        <v>665</v>
      </c>
      <c r="P1095" s="661" t="s">
        <v>384</v>
      </c>
      <c r="Q1095" s="651" t="s">
        <v>666</v>
      </c>
      <c r="R1095" s="651" t="s">
        <v>603</v>
      </c>
      <c r="T1095" s="664"/>
      <c r="U1095" s="665"/>
      <c r="V1095" s="666"/>
    </row>
    <row r="1096" s="651" customFormat="1" ht="15" customHeight="1" spans="1:22">
      <c r="A1096" s="651" t="str">
        <f t="shared" si="43"/>
        <v>SCK3美西以星&amp;合德拆柜</v>
      </c>
      <c r="B1096" s="651" t="s">
        <v>248</v>
      </c>
      <c r="C1096" s="673" t="s">
        <v>662</v>
      </c>
      <c r="D1096" s="663" t="s">
        <v>248</v>
      </c>
      <c r="E1096" s="661">
        <v>8.4</v>
      </c>
      <c r="F1096" s="661" t="s">
        <v>384</v>
      </c>
      <c r="G1096" s="661">
        <v>1570</v>
      </c>
      <c r="H1096" s="661">
        <v>8.5</v>
      </c>
      <c r="I1096" s="661" t="s">
        <v>384</v>
      </c>
      <c r="J1096" s="661">
        <v>1570</v>
      </c>
      <c r="K1096" s="651" t="s">
        <v>623</v>
      </c>
      <c r="L1096" s="661" t="s">
        <v>663</v>
      </c>
      <c r="M1096" s="661" t="s">
        <v>384</v>
      </c>
      <c r="N1096" s="661" t="s">
        <v>664</v>
      </c>
      <c r="O1096" s="661" t="s">
        <v>665</v>
      </c>
      <c r="P1096" s="661" t="s">
        <v>384</v>
      </c>
      <c r="Q1096" s="651" t="s">
        <v>666</v>
      </c>
      <c r="R1096" s="651" t="s">
        <v>603</v>
      </c>
      <c r="T1096" s="664"/>
      <c r="U1096" s="665"/>
      <c r="V1096" s="666"/>
    </row>
    <row r="1097" s="651" customFormat="1" ht="15" customHeight="1" spans="1:22">
      <c r="A1097" s="651" t="str">
        <f t="shared" si="43"/>
        <v>QXY5美西以星&amp;合德拆柜</v>
      </c>
      <c r="B1097" s="651" t="s">
        <v>645</v>
      </c>
      <c r="C1097" s="673" t="s">
        <v>662</v>
      </c>
      <c r="D1097" s="663" t="s">
        <v>645</v>
      </c>
      <c r="E1097" s="661">
        <v>8.4</v>
      </c>
      <c r="F1097" s="661" t="s">
        <v>384</v>
      </c>
      <c r="G1097" s="661">
        <v>1570</v>
      </c>
      <c r="H1097" s="661">
        <v>8.5</v>
      </c>
      <c r="I1097" s="661" t="s">
        <v>384</v>
      </c>
      <c r="J1097" s="661">
        <v>1570</v>
      </c>
      <c r="K1097" s="651" t="s">
        <v>623</v>
      </c>
      <c r="L1097" s="661" t="s">
        <v>663</v>
      </c>
      <c r="M1097" s="661" t="s">
        <v>384</v>
      </c>
      <c r="N1097" s="661" t="s">
        <v>664</v>
      </c>
      <c r="O1097" s="661" t="s">
        <v>665</v>
      </c>
      <c r="P1097" s="661" t="s">
        <v>384</v>
      </c>
      <c r="Q1097" s="651" t="s">
        <v>666</v>
      </c>
      <c r="R1097" s="651" t="s">
        <v>603</v>
      </c>
      <c r="T1097" s="664"/>
      <c r="U1097" s="665"/>
      <c r="V1097" s="666"/>
    </row>
    <row r="1098" s="651" customFormat="1" ht="15" customHeight="1" spans="1:22">
      <c r="A1098" s="651" t="str">
        <f t="shared" si="43"/>
        <v>SMF3美西以星&amp;合德拆柜</v>
      </c>
      <c r="B1098" s="651" t="s">
        <v>149</v>
      </c>
      <c r="C1098" s="673" t="s">
        <v>662</v>
      </c>
      <c r="D1098" s="663" t="s">
        <v>149</v>
      </c>
      <c r="E1098" s="661">
        <v>8.4</v>
      </c>
      <c r="F1098" s="661" t="s">
        <v>384</v>
      </c>
      <c r="G1098" s="661">
        <v>1570</v>
      </c>
      <c r="H1098" s="661">
        <v>8.5</v>
      </c>
      <c r="I1098" s="661" t="s">
        <v>384</v>
      </c>
      <c r="J1098" s="661">
        <v>1570</v>
      </c>
      <c r="K1098" s="651" t="s">
        <v>623</v>
      </c>
      <c r="L1098" s="661" t="s">
        <v>663</v>
      </c>
      <c r="M1098" s="661" t="s">
        <v>384</v>
      </c>
      <c r="N1098" s="661" t="s">
        <v>664</v>
      </c>
      <c r="O1098" s="661" t="s">
        <v>665</v>
      </c>
      <c r="P1098" s="661" t="s">
        <v>384</v>
      </c>
      <c r="Q1098" s="651" t="s">
        <v>666</v>
      </c>
      <c r="R1098" s="651" t="s">
        <v>603</v>
      </c>
      <c r="T1098" s="664"/>
      <c r="U1098" s="665"/>
      <c r="V1098" s="666"/>
    </row>
    <row r="1099" s="651" customFormat="1" ht="15" customHeight="1" spans="1:22">
      <c r="A1099" s="651" t="str">
        <f t="shared" si="43"/>
        <v>SCK4美西以星&amp;合德拆柜</v>
      </c>
      <c r="B1099" s="651" t="s">
        <v>150</v>
      </c>
      <c r="C1099" s="673" t="s">
        <v>662</v>
      </c>
      <c r="D1099" s="663" t="s">
        <v>150</v>
      </c>
      <c r="E1099" s="661">
        <v>8.4</v>
      </c>
      <c r="F1099" s="661" t="s">
        <v>384</v>
      </c>
      <c r="G1099" s="661">
        <v>1570</v>
      </c>
      <c r="H1099" s="661">
        <v>8.5</v>
      </c>
      <c r="I1099" s="661" t="s">
        <v>384</v>
      </c>
      <c r="J1099" s="661">
        <v>1570</v>
      </c>
      <c r="K1099" s="651" t="s">
        <v>623</v>
      </c>
      <c r="L1099" s="661" t="s">
        <v>663</v>
      </c>
      <c r="M1099" s="661" t="s">
        <v>384</v>
      </c>
      <c r="N1099" s="661" t="s">
        <v>664</v>
      </c>
      <c r="O1099" s="661" t="s">
        <v>665</v>
      </c>
      <c r="P1099" s="661" t="s">
        <v>384</v>
      </c>
      <c r="Q1099" s="651" t="s">
        <v>666</v>
      </c>
      <c r="R1099" s="651" t="s">
        <v>603</v>
      </c>
      <c r="T1099" s="664"/>
      <c r="U1099" s="665"/>
      <c r="V1099" s="666"/>
    </row>
    <row r="1100" s="651" customFormat="1" ht="15" customHeight="1" spans="1:22">
      <c r="A1100" s="651" t="str">
        <f t="shared" si="43"/>
        <v>MCE1美西以星&amp;合德拆柜</v>
      </c>
      <c r="B1100" s="651" t="s">
        <v>237</v>
      </c>
      <c r="C1100" s="673" t="s">
        <v>662</v>
      </c>
      <c r="D1100" s="663" t="s">
        <v>237</v>
      </c>
      <c r="E1100" s="661">
        <v>8.4</v>
      </c>
      <c r="F1100" s="661" t="s">
        <v>384</v>
      </c>
      <c r="G1100" s="661">
        <v>1570</v>
      </c>
      <c r="H1100" s="661">
        <v>8.5</v>
      </c>
      <c r="I1100" s="661" t="s">
        <v>384</v>
      </c>
      <c r="J1100" s="661">
        <v>1570</v>
      </c>
      <c r="K1100" s="651" t="s">
        <v>623</v>
      </c>
      <c r="L1100" s="661" t="s">
        <v>663</v>
      </c>
      <c r="M1100" s="661" t="s">
        <v>384</v>
      </c>
      <c r="N1100" s="661" t="s">
        <v>664</v>
      </c>
      <c r="O1100" s="661" t="s">
        <v>665</v>
      </c>
      <c r="P1100" s="661" t="s">
        <v>384</v>
      </c>
      <c r="Q1100" s="651" t="s">
        <v>666</v>
      </c>
      <c r="R1100" s="651" t="s">
        <v>603</v>
      </c>
      <c r="T1100" s="664"/>
      <c r="U1100" s="665"/>
      <c r="V1100" s="666"/>
    </row>
    <row r="1101" s="651" customFormat="1" ht="15" customHeight="1" spans="1:22">
      <c r="A1101" s="651" t="str">
        <f t="shared" si="43"/>
        <v>SMF6美西以星&amp;合德拆柜</v>
      </c>
      <c r="B1101" s="651" t="s">
        <v>239</v>
      </c>
      <c r="C1101" s="673" t="s">
        <v>662</v>
      </c>
      <c r="D1101" s="663" t="s">
        <v>239</v>
      </c>
      <c r="E1101" s="661">
        <v>8.6</v>
      </c>
      <c r="F1101" s="661" t="s">
        <v>384</v>
      </c>
      <c r="G1101" s="661">
        <v>1590</v>
      </c>
      <c r="H1101" s="661">
        <v>8.6</v>
      </c>
      <c r="I1101" s="661" t="s">
        <v>384</v>
      </c>
      <c r="J1101" s="661">
        <v>1590</v>
      </c>
      <c r="K1101" s="651" t="s">
        <v>623</v>
      </c>
      <c r="L1101" s="661" t="s">
        <v>663</v>
      </c>
      <c r="M1101" s="661" t="s">
        <v>384</v>
      </c>
      <c r="N1101" s="661" t="s">
        <v>664</v>
      </c>
      <c r="O1101" s="661" t="s">
        <v>665</v>
      </c>
      <c r="P1101" s="661" t="s">
        <v>384</v>
      </c>
      <c r="Q1101" s="651" t="s">
        <v>666</v>
      </c>
      <c r="R1101" s="651" t="s">
        <v>603</v>
      </c>
      <c r="T1101" s="664"/>
      <c r="U1101" s="665"/>
      <c r="V1101" s="666"/>
    </row>
    <row r="1102" s="651" customFormat="1" ht="15" customHeight="1" spans="1:22">
      <c r="A1102" s="651" t="str">
        <f t="shared" si="43"/>
        <v>SCK8美西以星&amp;合德拆柜</v>
      </c>
      <c r="B1102" s="651" t="s">
        <v>236</v>
      </c>
      <c r="C1102" s="673" t="s">
        <v>662</v>
      </c>
      <c r="D1102" s="663" t="s">
        <v>236</v>
      </c>
      <c r="E1102" s="661">
        <v>8.6</v>
      </c>
      <c r="F1102" s="661" t="s">
        <v>384</v>
      </c>
      <c r="G1102" s="661">
        <v>1590</v>
      </c>
      <c r="H1102" s="661">
        <v>8.6</v>
      </c>
      <c r="I1102" s="661" t="s">
        <v>384</v>
      </c>
      <c r="J1102" s="661">
        <v>1590</v>
      </c>
      <c r="K1102" s="651" t="s">
        <v>623</v>
      </c>
      <c r="L1102" s="661" t="s">
        <v>663</v>
      </c>
      <c r="M1102" s="661" t="s">
        <v>384</v>
      </c>
      <c r="N1102" s="661" t="s">
        <v>664</v>
      </c>
      <c r="O1102" s="661" t="s">
        <v>665</v>
      </c>
      <c r="P1102" s="661" t="s">
        <v>384</v>
      </c>
      <c r="Q1102" s="651" t="s">
        <v>666</v>
      </c>
      <c r="R1102" s="651" t="s">
        <v>603</v>
      </c>
      <c r="T1102" s="664"/>
      <c r="U1102" s="665"/>
      <c r="V1102" s="666"/>
    </row>
    <row r="1103" s="651" customFormat="1" ht="15" customHeight="1" spans="1:22">
      <c r="A1103" s="651" t="str">
        <f t="shared" si="43"/>
        <v>SLC2美西以星&amp;合德拆柜</v>
      </c>
      <c r="B1103" s="651" t="s">
        <v>646</v>
      </c>
      <c r="C1103" s="673" t="s">
        <v>662</v>
      </c>
      <c r="D1103" s="663" t="s">
        <v>646</v>
      </c>
      <c r="E1103" s="661">
        <v>9.8</v>
      </c>
      <c r="F1103" s="661" t="s">
        <v>384</v>
      </c>
      <c r="G1103" s="661">
        <v>1800</v>
      </c>
      <c r="H1103" s="661">
        <v>9.8</v>
      </c>
      <c r="I1103" s="661" t="s">
        <v>384</v>
      </c>
      <c r="J1103" s="661">
        <v>1800</v>
      </c>
      <c r="K1103" s="651" t="s">
        <v>623</v>
      </c>
      <c r="L1103" s="661" t="s">
        <v>663</v>
      </c>
      <c r="M1103" s="661" t="s">
        <v>384</v>
      </c>
      <c r="N1103" s="661" t="s">
        <v>664</v>
      </c>
      <c r="O1103" s="661" t="s">
        <v>665</v>
      </c>
      <c r="P1103" s="661" t="s">
        <v>384</v>
      </c>
      <c r="Q1103" s="651" t="s">
        <v>666</v>
      </c>
      <c r="R1103" s="651" t="s">
        <v>603</v>
      </c>
      <c r="T1103" s="664"/>
      <c r="U1103" s="665"/>
      <c r="V1103" s="666"/>
    </row>
    <row r="1104" s="651" customFormat="1" ht="15" customHeight="1" spans="1:22">
      <c r="A1104" s="651" t="str">
        <f t="shared" si="43"/>
        <v>SLC3美西以星&amp;合德拆柜</v>
      </c>
      <c r="B1104" s="651" t="s">
        <v>647</v>
      </c>
      <c r="C1104" s="673" t="s">
        <v>662</v>
      </c>
      <c r="D1104" s="663" t="s">
        <v>647</v>
      </c>
      <c r="E1104" s="661">
        <v>9.8</v>
      </c>
      <c r="F1104" s="661" t="s">
        <v>384</v>
      </c>
      <c r="G1104" s="661">
        <v>1800</v>
      </c>
      <c r="H1104" s="661">
        <v>9.8</v>
      </c>
      <c r="I1104" s="661" t="s">
        <v>384</v>
      </c>
      <c r="J1104" s="661">
        <v>1800</v>
      </c>
      <c r="K1104" s="651" t="s">
        <v>623</v>
      </c>
      <c r="L1104" s="661" t="s">
        <v>663</v>
      </c>
      <c r="M1104" s="661" t="s">
        <v>384</v>
      </c>
      <c r="N1104" s="661" t="s">
        <v>664</v>
      </c>
      <c r="O1104" s="661" t="s">
        <v>665</v>
      </c>
      <c r="P1104" s="661" t="s">
        <v>384</v>
      </c>
      <c r="Q1104" s="651" t="s">
        <v>666</v>
      </c>
      <c r="R1104" s="651" t="s">
        <v>603</v>
      </c>
      <c r="T1104" s="664"/>
      <c r="U1104" s="665"/>
      <c r="V1104" s="666"/>
    </row>
    <row r="1105" s="651" customFormat="1" ht="15" customHeight="1" spans="1:22">
      <c r="A1105" s="651" t="str">
        <f t="shared" si="43"/>
        <v>ABQ2美西以星&amp;合德拆柜</v>
      </c>
      <c r="B1105" s="651" t="s">
        <v>192</v>
      </c>
      <c r="C1105" s="673" t="s">
        <v>662</v>
      </c>
      <c r="D1105" s="663" t="s">
        <v>192</v>
      </c>
      <c r="E1105" s="661">
        <v>9.8</v>
      </c>
      <c r="F1105" s="661" t="s">
        <v>384</v>
      </c>
      <c r="G1105" s="661">
        <v>1800</v>
      </c>
      <c r="H1105" s="661">
        <v>9.8</v>
      </c>
      <c r="I1105" s="661" t="s">
        <v>384</v>
      </c>
      <c r="J1105" s="661">
        <v>1800</v>
      </c>
      <c r="K1105" s="651" t="s">
        <v>623</v>
      </c>
      <c r="L1105" s="661" t="s">
        <v>663</v>
      </c>
      <c r="M1105" s="661" t="s">
        <v>384</v>
      </c>
      <c r="N1105" s="661" t="s">
        <v>664</v>
      </c>
      <c r="O1105" s="661" t="s">
        <v>665</v>
      </c>
      <c r="P1105" s="661" t="s">
        <v>384</v>
      </c>
      <c r="Q1105" s="651" t="s">
        <v>666</v>
      </c>
      <c r="R1105" s="651" t="s">
        <v>603</v>
      </c>
      <c r="T1105" s="664"/>
      <c r="U1105" s="665"/>
      <c r="V1105" s="666"/>
    </row>
    <row r="1106" s="651" customFormat="1" ht="15" customHeight="1" spans="1:22">
      <c r="A1106" s="651" t="str">
        <f t="shared" si="43"/>
        <v>PDX6美西以星&amp;合德拆柜</v>
      </c>
      <c r="B1106" s="651" t="s">
        <v>648</v>
      </c>
      <c r="C1106" s="673" t="s">
        <v>662</v>
      </c>
      <c r="D1106" s="663" t="s">
        <v>648</v>
      </c>
      <c r="E1106" s="661">
        <v>9.8</v>
      </c>
      <c r="F1106" s="661" t="s">
        <v>384</v>
      </c>
      <c r="G1106" s="661">
        <v>1800</v>
      </c>
      <c r="H1106" s="661">
        <v>9.8</v>
      </c>
      <c r="I1106" s="661" t="s">
        <v>384</v>
      </c>
      <c r="J1106" s="661">
        <v>1800</v>
      </c>
      <c r="K1106" s="651" t="s">
        <v>623</v>
      </c>
      <c r="L1106" s="661" t="s">
        <v>663</v>
      </c>
      <c r="M1106" s="661" t="s">
        <v>384</v>
      </c>
      <c r="N1106" s="661" t="s">
        <v>664</v>
      </c>
      <c r="O1106" s="661" t="s">
        <v>665</v>
      </c>
      <c r="P1106" s="661" t="s">
        <v>384</v>
      </c>
      <c r="Q1106" s="651" t="s">
        <v>666</v>
      </c>
      <c r="R1106" s="651" t="s">
        <v>603</v>
      </c>
      <c r="T1106" s="664"/>
      <c r="U1106" s="665"/>
      <c r="V1106" s="666"/>
    </row>
    <row r="1107" s="651" customFormat="1" ht="15" customHeight="1" spans="1:22">
      <c r="A1107" s="651" t="str">
        <f t="shared" si="43"/>
        <v>PDX7美西以星&amp;合德拆柜</v>
      </c>
      <c r="B1107" s="651" t="s">
        <v>256</v>
      </c>
      <c r="C1107" s="673" t="s">
        <v>662</v>
      </c>
      <c r="D1107" s="663" t="s">
        <v>256</v>
      </c>
      <c r="E1107" s="661">
        <v>9.8</v>
      </c>
      <c r="F1107" s="661" t="s">
        <v>384</v>
      </c>
      <c r="G1107" s="661">
        <v>1800</v>
      </c>
      <c r="H1107" s="661">
        <v>9.8</v>
      </c>
      <c r="I1107" s="661" t="s">
        <v>384</v>
      </c>
      <c r="J1107" s="661">
        <v>1800</v>
      </c>
      <c r="K1107" s="651" t="s">
        <v>623</v>
      </c>
      <c r="L1107" s="661" t="s">
        <v>663</v>
      </c>
      <c r="M1107" s="661" t="s">
        <v>384</v>
      </c>
      <c r="N1107" s="661" t="s">
        <v>664</v>
      </c>
      <c r="O1107" s="661" t="s">
        <v>665</v>
      </c>
      <c r="P1107" s="661" t="s">
        <v>384</v>
      </c>
      <c r="Q1107" s="651" t="s">
        <v>666</v>
      </c>
      <c r="R1107" s="651" t="s">
        <v>603</v>
      </c>
      <c r="T1107" s="664"/>
      <c r="U1107" s="665"/>
      <c r="V1107" s="666"/>
    </row>
    <row r="1108" s="651" customFormat="1" ht="15" customHeight="1" spans="1:22">
      <c r="A1108" s="651" t="str">
        <f t="shared" si="43"/>
        <v>AMA1美西以星&amp;合德拆柜</v>
      </c>
      <c r="B1108" s="651" t="s">
        <v>649</v>
      </c>
      <c r="C1108" s="673" t="s">
        <v>662</v>
      </c>
      <c r="D1108" s="663" t="s">
        <v>649</v>
      </c>
      <c r="E1108" s="661" t="s">
        <v>461</v>
      </c>
      <c r="F1108" s="661" t="s">
        <v>384</v>
      </c>
      <c r="G1108" s="661" t="s">
        <v>461</v>
      </c>
      <c r="H1108" s="661" t="s">
        <v>461</v>
      </c>
      <c r="I1108" s="661" t="s">
        <v>384</v>
      </c>
      <c r="J1108" s="661" t="s">
        <v>461</v>
      </c>
      <c r="K1108" s="651" t="s">
        <v>623</v>
      </c>
      <c r="L1108" s="661" t="s">
        <v>663</v>
      </c>
      <c r="M1108" s="661" t="s">
        <v>384</v>
      </c>
      <c r="N1108" s="661" t="s">
        <v>664</v>
      </c>
      <c r="O1108" s="661" t="s">
        <v>665</v>
      </c>
      <c r="P1108" s="661" t="s">
        <v>384</v>
      </c>
      <c r="Q1108" s="651" t="s">
        <v>666</v>
      </c>
      <c r="R1108" s="651" t="s">
        <v>603</v>
      </c>
      <c r="T1108" s="664"/>
      <c r="U1108" s="665"/>
      <c r="V1108" s="666"/>
    </row>
    <row r="1109" s="651" customFormat="1" ht="15" customHeight="1" spans="1:22">
      <c r="A1109" s="651" t="str">
        <f t="shared" si="43"/>
        <v>DEN2美西以星&amp;合德拆柜</v>
      </c>
      <c r="B1109" s="651" t="s">
        <v>650</v>
      </c>
      <c r="C1109" s="673" t="s">
        <v>662</v>
      </c>
      <c r="D1109" s="663" t="s">
        <v>650</v>
      </c>
      <c r="E1109" s="661">
        <v>10.4</v>
      </c>
      <c r="F1109" s="661" t="s">
        <v>384</v>
      </c>
      <c r="G1109" s="661">
        <v>1900</v>
      </c>
      <c r="H1109" s="661">
        <v>10.4</v>
      </c>
      <c r="I1109" s="661" t="s">
        <v>384</v>
      </c>
      <c r="J1109" s="661">
        <v>1900</v>
      </c>
      <c r="K1109" s="651" t="s">
        <v>623</v>
      </c>
      <c r="L1109" s="661" t="s">
        <v>663</v>
      </c>
      <c r="M1109" s="661" t="s">
        <v>384</v>
      </c>
      <c r="N1109" s="661" t="s">
        <v>664</v>
      </c>
      <c r="O1109" s="661" t="s">
        <v>665</v>
      </c>
      <c r="P1109" s="661" t="s">
        <v>384</v>
      </c>
      <c r="Q1109" s="651" t="s">
        <v>666</v>
      </c>
      <c r="R1109" s="651" t="s">
        <v>603</v>
      </c>
      <c r="T1109" s="664"/>
      <c r="U1109" s="665"/>
      <c r="V1109" s="666"/>
    </row>
    <row r="1110" s="651" customFormat="1" ht="15" customHeight="1" spans="1:22">
      <c r="A1110" s="651" t="str">
        <f t="shared" si="43"/>
        <v>DEN8美西以星&amp;合德拆柜</v>
      </c>
      <c r="B1110" s="651" t="s">
        <v>205</v>
      </c>
      <c r="C1110" s="673" t="s">
        <v>662</v>
      </c>
      <c r="D1110" s="663" t="s">
        <v>205</v>
      </c>
      <c r="E1110" s="661">
        <v>10.4</v>
      </c>
      <c r="F1110" s="661" t="s">
        <v>384</v>
      </c>
      <c r="G1110" s="661">
        <v>1900</v>
      </c>
      <c r="H1110" s="661">
        <v>10.4</v>
      </c>
      <c r="I1110" s="661" t="s">
        <v>384</v>
      </c>
      <c r="J1110" s="661">
        <v>1900</v>
      </c>
      <c r="K1110" s="651" t="s">
        <v>623</v>
      </c>
      <c r="L1110" s="661" t="s">
        <v>663</v>
      </c>
      <c r="M1110" s="661" t="s">
        <v>384</v>
      </c>
      <c r="N1110" s="661" t="s">
        <v>664</v>
      </c>
      <c r="O1110" s="661" t="s">
        <v>665</v>
      </c>
      <c r="P1110" s="661" t="s">
        <v>384</v>
      </c>
      <c r="Q1110" s="651" t="s">
        <v>666</v>
      </c>
      <c r="R1110" s="651" t="s">
        <v>603</v>
      </c>
      <c r="T1110" s="664"/>
      <c r="U1110" s="665"/>
      <c r="V1110" s="666"/>
    </row>
    <row r="1111" s="651" customFormat="1" ht="15" customHeight="1" spans="1:22">
      <c r="A1111" s="651" t="str">
        <f t="shared" si="43"/>
        <v>BFI3美西以星&amp;合德拆柜</v>
      </c>
      <c r="B1111" s="651" t="s">
        <v>260</v>
      </c>
      <c r="C1111" s="673" t="s">
        <v>662</v>
      </c>
      <c r="D1111" s="663" t="s">
        <v>260</v>
      </c>
      <c r="E1111" s="661">
        <v>10.7</v>
      </c>
      <c r="F1111" s="661" t="s">
        <v>384</v>
      </c>
      <c r="G1111" s="661">
        <v>1950</v>
      </c>
      <c r="H1111" s="661">
        <v>10.7</v>
      </c>
      <c r="I1111" s="661" t="s">
        <v>384</v>
      </c>
      <c r="J1111" s="661">
        <v>1950</v>
      </c>
      <c r="K1111" s="651" t="s">
        <v>623</v>
      </c>
      <c r="L1111" s="661" t="s">
        <v>663</v>
      </c>
      <c r="M1111" s="661" t="s">
        <v>384</v>
      </c>
      <c r="N1111" s="661" t="s">
        <v>664</v>
      </c>
      <c r="O1111" s="661" t="s">
        <v>665</v>
      </c>
      <c r="P1111" s="661" t="s">
        <v>384</v>
      </c>
      <c r="Q1111" s="651" t="s">
        <v>666</v>
      </c>
      <c r="R1111" s="651" t="s">
        <v>603</v>
      </c>
      <c r="T1111" s="664"/>
      <c r="U1111" s="665"/>
      <c r="V1111" s="666"/>
    </row>
    <row r="1112" s="651" customFormat="1" ht="15" customHeight="1" spans="1:22">
      <c r="A1112" s="651" t="str">
        <f t="shared" si="43"/>
        <v>DFW6美西以星&amp;合德拆柜</v>
      </c>
      <c r="B1112" s="651" t="s">
        <v>371</v>
      </c>
      <c r="C1112" s="673" t="s">
        <v>662</v>
      </c>
      <c r="D1112" s="663" t="s">
        <v>371</v>
      </c>
      <c r="E1112" s="661">
        <v>10.3</v>
      </c>
      <c r="F1112" s="661" t="s">
        <v>384</v>
      </c>
      <c r="G1112" s="661">
        <v>1880</v>
      </c>
      <c r="H1112" s="661">
        <v>10.3</v>
      </c>
      <c r="I1112" s="661" t="s">
        <v>384</v>
      </c>
      <c r="J1112" s="661">
        <v>1890</v>
      </c>
      <c r="K1112" s="651" t="s">
        <v>623</v>
      </c>
      <c r="L1112" s="661" t="s">
        <v>663</v>
      </c>
      <c r="M1112" s="661" t="s">
        <v>384</v>
      </c>
      <c r="N1112" s="661" t="s">
        <v>664</v>
      </c>
      <c r="O1112" s="661" t="s">
        <v>665</v>
      </c>
      <c r="P1112" s="661" t="s">
        <v>384</v>
      </c>
      <c r="Q1112" s="651" t="s">
        <v>666</v>
      </c>
      <c r="R1112" s="651" t="s">
        <v>603</v>
      </c>
      <c r="T1112" s="664"/>
      <c r="U1112" s="665"/>
      <c r="V1112" s="666"/>
    </row>
    <row r="1113" s="651" customFormat="1" ht="15" customHeight="1" spans="1:22">
      <c r="A1113" s="651" t="str">
        <f t="shared" si="43"/>
        <v>PSC2美西以星&amp;合德拆柜</v>
      </c>
      <c r="B1113" s="651" t="s">
        <v>214</v>
      </c>
      <c r="C1113" s="673" t="s">
        <v>662</v>
      </c>
      <c r="D1113" s="663" t="s">
        <v>214</v>
      </c>
      <c r="E1113" s="661">
        <v>10.4</v>
      </c>
      <c r="F1113" s="661" t="s">
        <v>384</v>
      </c>
      <c r="G1113" s="661">
        <v>1900</v>
      </c>
      <c r="H1113" s="661">
        <v>10.4</v>
      </c>
      <c r="I1113" s="661" t="s">
        <v>384</v>
      </c>
      <c r="J1113" s="661">
        <v>1900</v>
      </c>
      <c r="K1113" s="651" t="s">
        <v>623</v>
      </c>
      <c r="L1113" s="661" t="s">
        <v>663</v>
      </c>
      <c r="M1113" s="661" t="s">
        <v>384</v>
      </c>
      <c r="N1113" s="661" t="s">
        <v>664</v>
      </c>
      <c r="O1113" s="661" t="s">
        <v>665</v>
      </c>
      <c r="P1113" s="661" t="s">
        <v>384</v>
      </c>
      <c r="Q1113" s="651" t="s">
        <v>666</v>
      </c>
      <c r="R1113" s="651" t="s">
        <v>603</v>
      </c>
      <c r="T1113" s="664"/>
      <c r="U1113" s="665"/>
      <c r="V1113" s="666"/>
    </row>
    <row r="1114" s="651" customFormat="1" ht="15" customHeight="1" spans="1:22">
      <c r="A1114" s="651" t="str">
        <f t="shared" si="43"/>
        <v>IAH3美西以星&amp;合德拆柜</v>
      </c>
      <c r="B1114" s="651" t="s">
        <v>204</v>
      </c>
      <c r="C1114" s="673" t="s">
        <v>662</v>
      </c>
      <c r="D1114" s="663" t="s">
        <v>204</v>
      </c>
      <c r="E1114" s="661">
        <v>10.4</v>
      </c>
      <c r="F1114" s="661" t="s">
        <v>384</v>
      </c>
      <c r="G1114" s="661">
        <v>1900</v>
      </c>
      <c r="H1114" s="661">
        <v>10.4</v>
      </c>
      <c r="I1114" s="661" t="s">
        <v>384</v>
      </c>
      <c r="J1114" s="661">
        <v>1900</v>
      </c>
      <c r="K1114" s="651" t="s">
        <v>623</v>
      </c>
      <c r="L1114" s="661" t="s">
        <v>663</v>
      </c>
      <c r="M1114" s="661" t="s">
        <v>384</v>
      </c>
      <c r="N1114" s="661" t="s">
        <v>664</v>
      </c>
      <c r="O1114" s="661" t="s">
        <v>665</v>
      </c>
      <c r="P1114" s="661" t="s">
        <v>384</v>
      </c>
      <c r="Q1114" s="651" t="s">
        <v>666</v>
      </c>
      <c r="R1114" s="651" t="s">
        <v>603</v>
      </c>
      <c r="T1114" s="664"/>
      <c r="U1114" s="665"/>
      <c r="V1114" s="666"/>
    </row>
    <row r="1115" s="651" customFormat="1" ht="15" customHeight="1" spans="1:22">
      <c r="A1115" s="651" t="str">
        <f t="shared" si="43"/>
        <v>GEG2美西以星&amp;合德拆柜</v>
      </c>
      <c r="B1115" s="651" t="s">
        <v>258</v>
      </c>
      <c r="C1115" s="673" t="s">
        <v>662</v>
      </c>
      <c r="D1115" s="663" t="s">
        <v>258</v>
      </c>
      <c r="E1115" s="661">
        <v>10.8</v>
      </c>
      <c r="F1115" s="661" t="s">
        <v>384</v>
      </c>
      <c r="G1115" s="661">
        <v>1970</v>
      </c>
      <c r="H1115" s="661">
        <v>10.8</v>
      </c>
      <c r="I1115" s="661" t="s">
        <v>384</v>
      </c>
      <c r="J1115" s="661">
        <v>1970</v>
      </c>
      <c r="K1115" s="651" t="s">
        <v>623</v>
      </c>
      <c r="L1115" s="661" t="s">
        <v>663</v>
      </c>
      <c r="M1115" s="661" t="s">
        <v>384</v>
      </c>
      <c r="N1115" s="661" t="s">
        <v>664</v>
      </c>
      <c r="O1115" s="661" t="s">
        <v>665</v>
      </c>
      <c r="P1115" s="661" t="s">
        <v>384</v>
      </c>
      <c r="Q1115" s="651" t="s">
        <v>666</v>
      </c>
      <c r="R1115" s="651" t="s">
        <v>603</v>
      </c>
      <c r="T1115" s="664"/>
      <c r="U1115" s="665"/>
      <c r="V1115" s="666"/>
    </row>
    <row r="1116" s="651" customFormat="1" ht="15" customHeight="1" spans="1:22">
      <c r="A1116" s="651" t="str">
        <f t="shared" si="43"/>
        <v>SAT1美西以星&amp;合德拆柜</v>
      </c>
      <c r="B1116" s="651" t="s">
        <v>368</v>
      </c>
      <c r="C1116" s="673" t="s">
        <v>662</v>
      </c>
      <c r="D1116" s="663" t="s">
        <v>368</v>
      </c>
      <c r="E1116" s="661">
        <v>10.6</v>
      </c>
      <c r="F1116" s="661" t="s">
        <v>384</v>
      </c>
      <c r="G1116" s="661">
        <v>1930</v>
      </c>
      <c r="H1116" s="661">
        <v>10.6</v>
      </c>
      <c r="I1116" s="661" t="s">
        <v>384</v>
      </c>
      <c r="J1116" s="661">
        <v>1940</v>
      </c>
      <c r="K1116" s="651" t="s">
        <v>623</v>
      </c>
      <c r="L1116" s="661" t="s">
        <v>663</v>
      </c>
      <c r="M1116" s="661" t="s">
        <v>384</v>
      </c>
      <c r="N1116" s="661" t="s">
        <v>664</v>
      </c>
      <c r="O1116" s="661" t="s">
        <v>665</v>
      </c>
      <c r="P1116" s="661" t="s">
        <v>384</v>
      </c>
      <c r="Q1116" s="651" t="s">
        <v>666</v>
      </c>
      <c r="R1116" s="651" t="s">
        <v>603</v>
      </c>
      <c r="T1116" s="664"/>
      <c r="U1116" s="665"/>
      <c r="V1116" s="666"/>
    </row>
    <row r="1117" s="651" customFormat="1" ht="15" customHeight="1" spans="1:22">
      <c r="A1117" s="651" t="str">
        <f t="shared" si="43"/>
        <v>SAT4美西以星&amp;合德拆柜</v>
      </c>
      <c r="B1117" s="651" t="s">
        <v>203</v>
      </c>
      <c r="C1117" s="673" t="s">
        <v>662</v>
      </c>
      <c r="D1117" s="663" t="s">
        <v>203</v>
      </c>
      <c r="E1117" s="661">
        <v>10.6</v>
      </c>
      <c r="F1117" s="661" t="s">
        <v>384</v>
      </c>
      <c r="G1117" s="661">
        <v>1930</v>
      </c>
      <c r="H1117" s="661">
        <v>10.6</v>
      </c>
      <c r="I1117" s="661" t="s">
        <v>384</v>
      </c>
      <c r="J1117" s="661">
        <v>1940</v>
      </c>
      <c r="K1117" s="651" t="s">
        <v>623</v>
      </c>
      <c r="L1117" s="661" t="s">
        <v>663</v>
      </c>
      <c r="M1117" s="661" t="s">
        <v>384</v>
      </c>
      <c r="N1117" s="661" t="s">
        <v>664</v>
      </c>
      <c r="O1117" s="661" t="s">
        <v>665</v>
      </c>
      <c r="P1117" s="661" t="s">
        <v>384</v>
      </c>
      <c r="Q1117" s="651" t="s">
        <v>666</v>
      </c>
      <c r="R1117" s="651" t="s">
        <v>603</v>
      </c>
      <c r="T1117" s="664"/>
      <c r="U1117" s="665"/>
      <c r="V1117" s="666"/>
    </row>
    <row r="1118" s="651" customFormat="1" ht="15" customHeight="1" spans="1:22">
      <c r="A1118" s="651" t="str">
        <f t="shared" ref="A1118:A1149" si="44">B1118&amp;C1118</f>
        <v>HOU8美西以星&amp;合德拆柜</v>
      </c>
      <c r="B1118" s="651" t="s">
        <v>358</v>
      </c>
      <c r="C1118" s="673" t="s">
        <v>662</v>
      </c>
      <c r="D1118" s="663" t="s">
        <v>358</v>
      </c>
      <c r="E1118" s="661">
        <v>10.6</v>
      </c>
      <c r="F1118" s="661" t="s">
        <v>384</v>
      </c>
      <c r="G1118" s="661">
        <v>1930</v>
      </c>
      <c r="H1118" s="661">
        <v>10.6</v>
      </c>
      <c r="I1118" s="661" t="s">
        <v>384</v>
      </c>
      <c r="J1118" s="661">
        <v>1940</v>
      </c>
      <c r="K1118" s="651" t="s">
        <v>623</v>
      </c>
      <c r="L1118" s="661" t="s">
        <v>663</v>
      </c>
      <c r="M1118" s="661" t="s">
        <v>384</v>
      </c>
      <c r="N1118" s="661" t="s">
        <v>664</v>
      </c>
      <c r="O1118" s="661" t="s">
        <v>665</v>
      </c>
      <c r="P1118" s="661" t="s">
        <v>384</v>
      </c>
      <c r="Q1118" s="651" t="s">
        <v>666</v>
      </c>
      <c r="R1118" s="651" t="s">
        <v>603</v>
      </c>
      <c r="T1118" s="664"/>
      <c r="U1118" s="665"/>
      <c r="V1118" s="666"/>
    </row>
    <row r="1119" s="651" customFormat="1" ht="15" customHeight="1" spans="1:22">
      <c r="A1119" s="651" t="str">
        <f t="shared" si="44"/>
        <v>MEM1美西以星&amp;合德拆柜</v>
      </c>
      <c r="B1119" s="651" t="s">
        <v>207</v>
      </c>
      <c r="C1119" s="673" t="s">
        <v>662</v>
      </c>
      <c r="D1119" s="663" t="s">
        <v>207</v>
      </c>
      <c r="E1119" s="661">
        <v>10.4</v>
      </c>
      <c r="F1119" s="661" t="s">
        <v>384</v>
      </c>
      <c r="G1119" s="661">
        <v>1900</v>
      </c>
      <c r="H1119" s="661">
        <v>10.4</v>
      </c>
      <c r="I1119" s="661" t="s">
        <v>384</v>
      </c>
      <c r="J1119" s="661">
        <v>1900</v>
      </c>
      <c r="K1119" s="651" t="s">
        <v>623</v>
      </c>
      <c r="L1119" s="661" t="s">
        <v>663</v>
      </c>
      <c r="M1119" s="661" t="s">
        <v>384</v>
      </c>
      <c r="N1119" s="661" t="s">
        <v>664</v>
      </c>
      <c r="O1119" s="661" t="s">
        <v>665</v>
      </c>
      <c r="P1119" s="661" t="s">
        <v>384</v>
      </c>
      <c r="Q1119" s="651" t="s">
        <v>666</v>
      </c>
      <c r="R1119" s="651" t="s">
        <v>603</v>
      </c>
      <c r="T1119" s="664"/>
      <c r="U1119" s="665"/>
      <c r="V1119" s="666"/>
    </row>
    <row r="1120" s="651" customFormat="1" ht="15" customHeight="1" spans="1:22">
      <c r="A1120" s="651" t="str">
        <f t="shared" si="44"/>
        <v>FTW1美西以星&amp;合德拆柜</v>
      </c>
      <c r="B1120" s="651" t="s">
        <v>199</v>
      </c>
      <c r="C1120" s="673" t="s">
        <v>662</v>
      </c>
      <c r="D1120" s="663" t="s">
        <v>199</v>
      </c>
      <c r="E1120" s="661">
        <v>10.3</v>
      </c>
      <c r="F1120" s="661" t="s">
        <v>384</v>
      </c>
      <c r="G1120" s="661">
        <v>1880</v>
      </c>
      <c r="H1120" s="661">
        <v>10.3</v>
      </c>
      <c r="I1120" s="661" t="s">
        <v>384</v>
      </c>
      <c r="J1120" s="661">
        <v>1890</v>
      </c>
      <c r="K1120" s="651" t="s">
        <v>623</v>
      </c>
      <c r="L1120" s="661" t="s">
        <v>663</v>
      </c>
      <c r="M1120" s="661" t="s">
        <v>384</v>
      </c>
      <c r="N1120" s="661" t="s">
        <v>664</v>
      </c>
      <c r="O1120" s="661" t="s">
        <v>665</v>
      </c>
      <c r="P1120" s="661" t="s">
        <v>384</v>
      </c>
      <c r="Q1120" s="651" t="s">
        <v>666</v>
      </c>
      <c r="R1120" s="651" t="s">
        <v>603</v>
      </c>
      <c r="T1120" s="664"/>
      <c r="U1120" s="665"/>
      <c r="V1120" s="666"/>
    </row>
    <row r="1121" s="651" customFormat="1" ht="15" customHeight="1" spans="1:22">
      <c r="A1121" s="651" t="str">
        <f t="shared" si="44"/>
        <v>FTW5美西以星&amp;合德拆柜</v>
      </c>
      <c r="B1121" s="651" t="s">
        <v>202</v>
      </c>
      <c r="C1121" s="673" t="s">
        <v>662</v>
      </c>
      <c r="D1121" s="663" t="s">
        <v>202</v>
      </c>
      <c r="E1121" s="661">
        <v>10.3</v>
      </c>
      <c r="F1121" s="661" t="s">
        <v>384</v>
      </c>
      <c r="G1121" s="661">
        <v>1880</v>
      </c>
      <c r="H1121" s="661">
        <v>10.3</v>
      </c>
      <c r="I1121" s="661" t="s">
        <v>384</v>
      </c>
      <c r="J1121" s="661">
        <v>1890</v>
      </c>
      <c r="K1121" s="651" t="s">
        <v>623</v>
      </c>
      <c r="L1121" s="661" t="s">
        <v>663</v>
      </c>
      <c r="M1121" s="661" t="s">
        <v>384</v>
      </c>
      <c r="N1121" s="661" t="s">
        <v>664</v>
      </c>
      <c r="O1121" s="661" t="s">
        <v>665</v>
      </c>
      <c r="P1121" s="661" t="s">
        <v>384</v>
      </c>
      <c r="Q1121" s="651" t="s">
        <v>666</v>
      </c>
      <c r="R1121" s="651" t="s">
        <v>603</v>
      </c>
      <c r="T1121" s="664"/>
      <c r="U1121" s="665"/>
      <c r="V1121" s="666"/>
    </row>
    <row r="1122" s="651" customFormat="1" ht="15" customHeight="1" spans="1:22">
      <c r="A1122" s="651" t="str">
        <f t="shared" si="44"/>
        <v>MDW2美西以星&amp;合德拆柜</v>
      </c>
      <c r="B1122" s="651" t="s">
        <v>211</v>
      </c>
      <c r="C1122" s="673" t="s">
        <v>662</v>
      </c>
      <c r="D1122" s="663" t="s">
        <v>211</v>
      </c>
      <c r="E1122" s="661">
        <v>10.6</v>
      </c>
      <c r="F1122" s="661" t="s">
        <v>384</v>
      </c>
      <c r="G1122" s="661">
        <v>1930</v>
      </c>
      <c r="H1122" s="661">
        <v>10.6</v>
      </c>
      <c r="I1122" s="661" t="s">
        <v>384</v>
      </c>
      <c r="J1122" s="661">
        <v>1940</v>
      </c>
      <c r="K1122" s="651" t="s">
        <v>623</v>
      </c>
      <c r="L1122" s="661" t="s">
        <v>663</v>
      </c>
      <c r="M1122" s="661" t="s">
        <v>384</v>
      </c>
      <c r="N1122" s="661" t="s">
        <v>664</v>
      </c>
      <c r="O1122" s="661" t="s">
        <v>665</v>
      </c>
      <c r="P1122" s="661" t="s">
        <v>384</v>
      </c>
      <c r="Q1122" s="651" t="s">
        <v>666</v>
      </c>
      <c r="R1122" s="651" t="s">
        <v>603</v>
      </c>
      <c r="T1122" s="664"/>
      <c r="U1122" s="665"/>
      <c r="V1122" s="666"/>
    </row>
    <row r="1123" s="651" customFormat="1" ht="15" customHeight="1" spans="1:22">
      <c r="A1123" s="651" t="str">
        <f t="shared" si="44"/>
        <v>IND9美西以星&amp;合德拆柜</v>
      </c>
      <c r="B1123" s="651" t="s">
        <v>210</v>
      </c>
      <c r="C1123" s="673" t="s">
        <v>662</v>
      </c>
      <c r="D1123" s="663" t="s">
        <v>210</v>
      </c>
      <c r="E1123" s="661">
        <v>10.6</v>
      </c>
      <c r="F1123" s="661" t="s">
        <v>384</v>
      </c>
      <c r="G1123" s="661">
        <v>1930</v>
      </c>
      <c r="H1123" s="661">
        <v>10.6</v>
      </c>
      <c r="I1123" s="661" t="s">
        <v>384</v>
      </c>
      <c r="J1123" s="661">
        <v>1940</v>
      </c>
      <c r="K1123" s="651" t="s">
        <v>623</v>
      </c>
      <c r="L1123" s="661" t="s">
        <v>663</v>
      </c>
      <c r="M1123" s="661" t="s">
        <v>384</v>
      </c>
      <c r="N1123" s="661" t="s">
        <v>664</v>
      </c>
      <c r="O1123" s="661" t="s">
        <v>665</v>
      </c>
      <c r="P1123" s="661" t="s">
        <v>384</v>
      </c>
      <c r="Q1123" s="651" t="s">
        <v>666</v>
      </c>
      <c r="R1123" s="651" t="s">
        <v>603</v>
      </c>
      <c r="T1123" s="664"/>
      <c r="U1123" s="665"/>
      <c r="V1123" s="666"/>
    </row>
    <row r="1124" s="651" customFormat="1" ht="15" customHeight="1" spans="1:22">
      <c r="A1124" s="651" t="str">
        <f t="shared" si="44"/>
        <v>MQJ1美西以星&amp;合德拆柜</v>
      </c>
      <c r="B1124" s="651" t="s">
        <v>213</v>
      </c>
      <c r="C1124" s="673" t="s">
        <v>662</v>
      </c>
      <c r="D1124" s="663" t="s">
        <v>213</v>
      </c>
      <c r="E1124" s="661">
        <v>10.6</v>
      </c>
      <c r="F1124" s="661" t="s">
        <v>384</v>
      </c>
      <c r="G1124" s="661">
        <v>1930</v>
      </c>
      <c r="H1124" s="661">
        <v>10.6</v>
      </c>
      <c r="I1124" s="661" t="s">
        <v>384</v>
      </c>
      <c r="J1124" s="661">
        <v>1940</v>
      </c>
      <c r="K1124" s="651" t="s">
        <v>623</v>
      </c>
      <c r="L1124" s="661" t="s">
        <v>663</v>
      </c>
      <c r="M1124" s="661" t="s">
        <v>384</v>
      </c>
      <c r="N1124" s="661" t="s">
        <v>664</v>
      </c>
      <c r="O1124" s="661" t="s">
        <v>665</v>
      </c>
      <c r="P1124" s="661" t="s">
        <v>384</v>
      </c>
      <c r="Q1124" s="651" t="s">
        <v>666</v>
      </c>
      <c r="R1124" s="651" t="s">
        <v>603</v>
      </c>
      <c r="T1124" s="664"/>
      <c r="U1124" s="665"/>
      <c r="V1124" s="666"/>
    </row>
    <row r="1125" s="651" customFormat="1" ht="15" customHeight="1" spans="1:22">
      <c r="A1125" s="651" t="str">
        <f t="shared" si="44"/>
        <v>FWA4美西以星&amp;合德拆柜</v>
      </c>
      <c r="B1125" s="651" t="s">
        <v>212</v>
      </c>
      <c r="C1125" s="673" t="s">
        <v>662</v>
      </c>
      <c r="D1125" s="663" t="s">
        <v>212</v>
      </c>
      <c r="E1125" s="661">
        <v>10.6</v>
      </c>
      <c r="F1125" s="661" t="s">
        <v>384</v>
      </c>
      <c r="G1125" s="661">
        <v>1930</v>
      </c>
      <c r="H1125" s="661">
        <v>10.6</v>
      </c>
      <c r="I1125" s="661" t="s">
        <v>384</v>
      </c>
      <c r="J1125" s="661">
        <v>1940</v>
      </c>
      <c r="K1125" s="651" t="s">
        <v>623</v>
      </c>
      <c r="L1125" s="661" t="s">
        <v>663</v>
      </c>
      <c r="M1125" s="661" t="s">
        <v>384</v>
      </c>
      <c r="N1125" s="661" t="s">
        <v>664</v>
      </c>
      <c r="O1125" s="661" t="s">
        <v>665</v>
      </c>
      <c r="P1125" s="661" t="s">
        <v>384</v>
      </c>
      <c r="Q1125" s="651" t="s">
        <v>666</v>
      </c>
      <c r="R1125" s="651" t="s">
        <v>603</v>
      </c>
      <c r="T1125" s="664"/>
      <c r="U1125" s="665"/>
      <c r="V1125" s="666"/>
    </row>
    <row r="1126" s="651" customFormat="1" ht="15" customHeight="1" spans="1:22">
      <c r="A1126" s="651" t="str">
        <f t="shared" si="44"/>
        <v>RFD2美西以星&amp;合德拆柜</v>
      </c>
      <c r="B1126" s="651" t="s">
        <v>283</v>
      </c>
      <c r="C1126" s="673" t="s">
        <v>662</v>
      </c>
      <c r="D1126" s="663" t="s">
        <v>283</v>
      </c>
      <c r="E1126" s="661">
        <v>11</v>
      </c>
      <c r="F1126" s="661" t="s">
        <v>384</v>
      </c>
      <c r="G1126" s="661">
        <v>2000</v>
      </c>
      <c r="H1126" s="661">
        <v>11.1</v>
      </c>
      <c r="I1126" s="661" t="s">
        <v>384</v>
      </c>
      <c r="J1126" s="661">
        <v>2010</v>
      </c>
      <c r="K1126" s="651" t="s">
        <v>623</v>
      </c>
      <c r="L1126" s="661" t="s">
        <v>663</v>
      </c>
      <c r="M1126" s="661" t="s">
        <v>384</v>
      </c>
      <c r="N1126" s="661" t="s">
        <v>664</v>
      </c>
      <c r="O1126" s="661" t="s">
        <v>665</v>
      </c>
      <c r="P1126" s="661" t="s">
        <v>384</v>
      </c>
      <c r="Q1126" s="651" t="s">
        <v>666</v>
      </c>
      <c r="R1126" s="651" t="s">
        <v>603</v>
      </c>
      <c r="T1126" s="664"/>
      <c r="U1126" s="665"/>
      <c r="V1126" s="666"/>
    </row>
    <row r="1127" s="651" customFormat="1" ht="15" customHeight="1" spans="1:22">
      <c r="A1127" s="651" t="str">
        <f t="shared" si="44"/>
        <v>ORD2美西以星&amp;合德拆柜</v>
      </c>
      <c r="B1127" s="651" t="s">
        <v>269</v>
      </c>
      <c r="C1127" s="673" t="s">
        <v>662</v>
      </c>
      <c r="D1127" s="663" t="s">
        <v>269</v>
      </c>
      <c r="E1127" s="661">
        <v>11</v>
      </c>
      <c r="F1127" s="661" t="s">
        <v>384</v>
      </c>
      <c r="G1127" s="661">
        <v>2000</v>
      </c>
      <c r="H1127" s="661">
        <v>11.1</v>
      </c>
      <c r="I1127" s="661" t="s">
        <v>384</v>
      </c>
      <c r="J1127" s="661">
        <v>2010</v>
      </c>
      <c r="K1127" s="651" t="s">
        <v>623</v>
      </c>
      <c r="L1127" s="661" t="s">
        <v>663</v>
      </c>
      <c r="M1127" s="661" t="s">
        <v>384</v>
      </c>
      <c r="N1127" s="661" t="s">
        <v>664</v>
      </c>
      <c r="O1127" s="661" t="s">
        <v>665</v>
      </c>
      <c r="P1127" s="661" t="s">
        <v>384</v>
      </c>
      <c r="Q1127" s="651" t="s">
        <v>666</v>
      </c>
      <c r="R1127" s="651" t="s">
        <v>603</v>
      </c>
      <c r="T1127" s="664"/>
      <c r="U1127" s="665"/>
      <c r="V1127" s="666"/>
    </row>
    <row r="1128" s="651" customFormat="1" ht="15" customHeight="1" spans="1:22">
      <c r="A1128" s="651" t="str">
        <f t="shared" si="44"/>
        <v>STL4美西以星&amp;合德拆柜</v>
      </c>
      <c r="B1128" s="651" t="s">
        <v>288</v>
      </c>
      <c r="C1128" s="673" t="s">
        <v>662</v>
      </c>
      <c r="D1128" s="663" t="s">
        <v>288</v>
      </c>
      <c r="E1128" s="661">
        <v>11</v>
      </c>
      <c r="F1128" s="661" t="s">
        <v>384</v>
      </c>
      <c r="G1128" s="661">
        <v>2000</v>
      </c>
      <c r="H1128" s="661">
        <v>11.1</v>
      </c>
      <c r="I1128" s="661" t="s">
        <v>384</v>
      </c>
      <c r="J1128" s="661">
        <v>2010</v>
      </c>
      <c r="K1128" s="651" t="s">
        <v>623</v>
      </c>
      <c r="L1128" s="661" t="s">
        <v>663</v>
      </c>
      <c r="M1128" s="661" t="s">
        <v>384</v>
      </c>
      <c r="N1128" s="661" t="s">
        <v>664</v>
      </c>
      <c r="O1128" s="661" t="s">
        <v>665</v>
      </c>
      <c r="P1128" s="661" t="s">
        <v>384</v>
      </c>
      <c r="Q1128" s="651" t="s">
        <v>666</v>
      </c>
      <c r="R1128" s="651" t="s">
        <v>603</v>
      </c>
      <c r="T1128" s="664"/>
      <c r="U1128" s="665"/>
      <c r="V1128" s="666"/>
    </row>
    <row r="1129" s="651" customFormat="1" ht="15" customHeight="1" spans="1:22">
      <c r="A1129" s="651" t="str">
        <f t="shared" si="44"/>
        <v>CMH2美西以星&amp;合德拆柜</v>
      </c>
      <c r="B1129" s="651" t="s">
        <v>298</v>
      </c>
      <c r="C1129" s="673" t="s">
        <v>662</v>
      </c>
      <c r="D1129" s="663" t="s">
        <v>298</v>
      </c>
      <c r="E1129" s="661">
        <v>11.4</v>
      </c>
      <c r="F1129" s="661" t="s">
        <v>384</v>
      </c>
      <c r="G1129" s="661">
        <v>2070</v>
      </c>
      <c r="H1129" s="661">
        <v>11.5</v>
      </c>
      <c r="I1129" s="661" t="s">
        <v>384</v>
      </c>
      <c r="J1129" s="661">
        <v>2080</v>
      </c>
      <c r="K1129" s="651" t="s">
        <v>623</v>
      </c>
      <c r="L1129" s="661" t="s">
        <v>663</v>
      </c>
      <c r="M1129" s="661" t="s">
        <v>384</v>
      </c>
      <c r="N1129" s="661" t="s">
        <v>664</v>
      </c>
      <c r="O1129" s="661" t="s">
        <v>665</v>
      </c>
      <c r="P1129" s="661" t="s">
        <v>384</v>
      </c>
      <c r="Q1129" s="651" t="s">
        <v>666</v>
      </c>
      <c r="R1129" s="651" t="s">
        <v>603</v>
      </c>
      <c r="T1129" s="664"/>
      <c r="U1129" s="665"/>
      <c r="V1129" s="666"/>
    </row>
    <row r="1130" s="651" customFormat="1" ht="15" customHeight="1" spans="1:22">
      <c r="A1130" s="651" t="str">
        <f t="shared" si="44"/>
        <v>CMH3美西以星&amp;合德拆柜</v>
      </c>
      <c r="B1130" s="651" t="s">
        <v>299</v>
      </c>
      <c r="C1130" s="673" t="s">
        <v>662</v>
      </c>
      <c r="D1130" s="663" t="s">
        <v>299</v>
      </c>
      <c r="E1130" s="661">
        <v>11.4</v>
      </c>
      <c r="F1130" s="661" t="s">
        <v>384</v>
      </c>
      <c r="G1130" s="661">
        <v>2070</v>
      </c>
      <c r="H1130" s="661">
        <v>11.5</v>
      </c>
      <c r="I1130" s="661" t="s">
        <v>384</v>
      </c>
      <c r="J1130" s="661">
        <v>2080</v>
      </c>
      <c r="K1130" s="651" t="s">
        <v>623</v>
      </c>
      <c r="L1130" s="661" t="s">
        <v>663</v>
      </c>
      <c r="M1130" s="661" t="s">
        <v>384</v>
      </c>
      <c r="N1130" s="661" t="s">
        <v>664</v>
      </c>
      <c r="O1130" s="661" t="s">
        <v>665</v>
      </c>
      <c r="P1130" s="661" t="s">
        <v>384</v>
      </c>
      <c r="Q1130" s="651" t="s">
        <v>666</v>
      </c>
      <c r="R1130" s="651" t="s">
        <v>603</v>
      </c>
      <c r="T1130" s="664"/>
      <c r="U1130" s="665"/>
      <c r="V1130" s="666"/>
    </row>
    <row r="1131" s="651" customFormat="1" ht="15" customHeight="1" spans="1:22">
      <c r="A1131" s="651" t="str">
        <f t="shared" si="44"/>
        <v>STL3美西以星&amp;合德拆柜</v>
      </c>
      <c r="B1131" s="651" t="s">
        <v>305</v>
      </c>
      <c r="C1131" s="673" t="s">
        <v>662</v>
      </c>
      <c r="D1131" s="663" t="s">
        <v>305</v>
      </c>
      <c r="E1131" s="661">
        <v>11</v>
      </c>
      <c r="F1131" s="661" t="s">
        <v>384</v>
      </c>
      <c r="G1131" s="661">
        <v>2000</v>
      </c>
      <c r="H1131" s="661">
        <v>11.1</v>
      </c>
      <c r="I1131" s="661" t="s">
        <v>384</v>
      </c>
      <c r="J1131" s="661">
        <v>2010</v>
      </c>
      <c r="K1131" s="651" t="s">
        <v>623</v>
      </c>
      <c r="L1131" s="661" t="s">
        <v>663</v>
      </c>
      <c r="M1131" s="661" t="s">
        <v>384</v>
      </c>
      <c r="N1131" s="661" t="s">
        <v>664</v>
      </c>
      <c r="O1131" s="661" t="s">
        <v>665</v>
      </c>
      <c r="P1131" s="661" t="s">
        <v>384</v>
      </c>
      <c r="Q1131" s="651" t="s">
        <v>666</v>
      </c>
      <c r="R1131" s="651" t="s">
        <v>603</v>
      </c>
      <c r="T1131" s="664"/>
      <c r="U1131" s="665"/>
      <c r="V1131" s="666"/>
    </row>
    <row r="1132" s="651" customFormat="1" ht="15" customHeight="1" spans="1:22">
      <c r="A1132" s="651" t="str">
        <f t="shared" si="44"/>
        <v>BNA2美西以星&amp;合德拆柜</v>
      </c>
      <c r="B1132" s="651" t="s">
        <v>353</v>
      </c>
      <c r="C1132" s="673" t="s">
        <v>662</v>
      </c>
      <c r="D1132" s="663" t="s">
        <v>353</v>
      </c>
      <c r="E1132" s="661">
        <v>11.2</v>
      </c>
      <c r="F1132" s="661" t="s">
        <v>384</v>
      </c>
      <c r="G1132" s="661">
        <v>2040</v>
      </c>
      <c r="H1132" s="661">
        <v>11.3</v>
      </c>
      <c r="I1132" s="661" t="s">
        <v>384</v>
      </c>
      <c r="J1132" s="661">
        <v>2040</v>
      </c>
      <c r="K1132" s="651" t="s">
        <v>623</v>
      </c>
      <c r="L1132" s="661" t="s">
        <v>663</v>
      </c>
      <c r="M1132" s="661" t="s">
        <v>384</v>
      </c>
      <c r="N1132" s="661" t="s">
        <v>664</v>
      </c>
      <c r="O1132" s="661" t="s">
        <v>665</v>
      </c>
      <c r="P1132" s="661" t="s">
        <v>384</v>
      </c>
      <c r="Q1132" s="651" t="s">
        <v>666</v>
      </c>
      <c r="R1132" s="651" t="s">
        <v>603</v>
      </c>
      <c r="T1132" s="664"/>
      <c r="U1132" s="665"/>
      <c r="V1132" s="666"/>
    </row>
    <row r="1133" s="651" customFormat="1" ht="15" customHeight="1" spans="1:22">
      <c r="A1133" s="651" t="str">
        <f t="shared" si="44"/>
        <v>BNA6美西以星&amp;合德拆柜</v>
      </c>
      <c r="B1133" s="651" t="s">
        <v>345</v>
      </c>
      <c r="C1133" s="673" t="s">
        <v>662</v>
      </c>
      <c r="D1133" s="663" t="s">
        <v>345</v>
      </c>
      <c r="E1133" s="661">
        <v>11.2</v>
      </c>
      <c r="F1133" s="661" t="s">
        <v>384</v>
      </c>
      <c r="G1133" s="661">
        <v>2040</v>
      </c>
      <c r="H1133" s="661">
        <v>11.3</v>
      </c>
      <c r="I1133" s="661" t="s">
        <v>384</v>
      </c>
      <c r="J1133" s="661">
        <v>2040</v>
      </c>
      <c r="K1133" s="651" t="s">
        <v>623</v>
      </c>
      <c r="L1133" s="661" t="s">
        <v>663</v>
      </c>
      <c r="M1133" s="661" t="s">
        <v>384</v>
      </c>
      <c r="N1133" s="661" t="s">
        <v>664</v>
      </c>
      <c r="O1133" s="661" t="s">
        <v>665</v>
      </c>
      <c r="P1133" s="661" t="s">
        <v>384</v>
      </c>
      <c r="Q1133" s="651" t="s">
        <v>666</v>
      </c>
      <c r="R1133" s="651" t="s">
        <v>603</v>
      </c>
      <c r="T1133" s="664"/>
      <c r="U1133" s="665"/>
      <c r="V1133" s="666"/>
    </row>
    <row r="1134" s="651" customFormat="1" ht="15" customHeight="1" spans="1:22">
      <c r="A1134" s="651" t="str">
        <f t="shared" si="44"/>
        <v>CLT3美西以星&amp;合德拆柜</v>
      </c>
      <c r="B1134" s="651" t="s">
        <v>324</v>
      </c>
      <c r="C1134" s="673" t="s">
        <v>662</v>
      </c>
      <c r="D1134" s="663" t="s">
        <v>324</v>
      </c>
      <c r="E1134" s="661">
        <v>11.7</v>
      </c>
      <c r="F1134" s="661" t="s">
        <v>384</v>
      </c>
      <c r="G1134" s="661">
        <v>2110</v>
      </c>
      <c r="H1134" s="661">
        <v>11.7</v>
      </c>
      <c r="I1134" s="661" t="s">
        <v>384</v>
      </c>
      <c r="J1134" s="661">
        <v>2110</v>
      </c>
      <c r="K1134" s="651" t="s">
        <v>623</v>
      </c>
      <c r="L1134" s="661" t="s">
        <v>663</v>
      </c>
      <c r="M1134" s="661" t="s">
        <v>384</v>
      </c>
      <c r="N1134" s="661" t="s">
        <v>664</v>
      </c>
      <c r="O1134" s="661" t="s">
        <v>665</v>
      </c>
      <c r="P1134" s="661" t="s">
        <v>384</v>
      </c>
      <c r="Q1134" s="651" t="s">
        <v>666</v>
      </c>
      <c r="R1134" s="651" t="s">
        <v>667</v>
      </c>
      <c r="T1134" s="664"/>
      <c r="U1134" s="665"/>
      <c r="V1134" s="666"/>
    </row>
    <row r="1135" s="651" customFormat="1" ht="15" customHeight="1" spans="1:22">
      <c r="A1135" s="651" t="str">
        <f t="shared" si="44"/>
        <v>GSO1美西以星&amp;合德拆柜</v>
      </c>
      <c r="B1135" s="651" t="s">
        <v>507</v>
      </c>
      <c r="C1135" s="673" t="s">
        <v>662</v>
      </c>
      <c r="D1135" s="663" t="s">
        <v>507</v>
      </c>
      <c r="E1135" s="661">
        <v>11.9</v>
      </c>
      <c r="F1135" s="661" t="s">
        <v>384</v>
      </c>
      <c r="G1135" s="661">
        <v>2140</v>
      </c>
      <c r="H1135" s="661">
        <v>11.9</v>
      </c>
      <c r="I1135" s="661" t="s">
        <v>384</v>
      </c>
      <c r="J1135" s="661">
        <v>2140</v>
      </c>
      <c r="K1135" s="651" t="s">
        <v>623</v>
      </c>
      <c r="L1135" s="661" t="s">
        <v>663</v>
      </c>
      <c r="M1135" s="661" t="s">
        <v>384</v>
      </c>
      <c r="N1135" s="661" t="s">
        <v>664</v>
      </c>
      <c r="O1135" s="661" t="s">
        <v>665</v>
      </c>
      <c r="P1135" s="661" t="s">
        <v>384</v>
      </c>
      <c r="Q1135" s="651" t="s">
        <v>666</v>
      </c>
      <c r="R1135" s="651" t="s">
        <v>667</v>
      </c>
      <c r="T1135" s="664"/>
      <c r="U1135" s="665"/>
      <c r="V1135" s="666"/>
    </row>
    <row r="1136" s="651" customFormat="1" ht="15" customHeight="1" spans="1:22">
      <c r="A1136" s="651" t="str">
        <f t="shared" si="44"/>
        <v>XLX6美西以星&amp;合德拆柜</v>
      </c>
      <c r="B1136" s="651" t="s">
        <v>322</v>
      </c>
      <c r="C1136" s="673" t="s">
        <v>662</v>
      </c>
      <c r="D1136" s="663" t="s">
        <v>322</v>
      </c>
      <c r="E1136" s="661">
        <v>11.9</v>
      </c>
      <c r="F1136" s="661" t="s">
        <v>384</v>
      </c>
      <c r="G1136" s="661">
        <v>2140</v>
      </c>
      <c r="H1136" s="661">
        <v>11.9</v>
      </c>
      <c r="I1136" s="661" t="s">
        <v>384</v>
      </c>
      <c r="J1136" s="661">
        <v>2140</v>
      </c>
      <c r="K1136" s="651" t="s">
        <v>623</v>
      </c>
      <c r="L1136" s="661" t="s">
        <v>663</v>
      </c>
      <c r="M1136" s="661" t="s">
        <v>384</v>
      </c>
      <c r="N1136" s="661" t="s">
        <v>664</v>
      </c>
      <c r="O1136" s="661" t="s">
        <v>665</v>
      </c>
      <c r="P1136" s="661" t="s">
        <v>384</v>
      </c>
      <c r="Q1136" s="651" t="s">
        <v>666</v>
      </c>
      <c r="R1136" s="651" t="s">
        <v>667</v>
      </c>
      <c r="T1136" s="664"/>
      <c r="U1136" s="665"/>
      <c r="V1136" s="666"/>
    </row>
    <row r="1137" s="651" customFormat="1" ht="15" customHeight="1" spans="1:22">
      <c r="A1137" s="651" t="str">
        <f t="shared" si="44"/>
        <v>GSP1美西以星&amp;合德拆柜</v>
      </c>
      <c r="B1137" s="651" t="s">
        <v>511</v>
      </c>
      <c r="C1137" s="673" t="s">
        <v>662</v>
      </c>
      <c r="D1137" s="663" t="s">
        <v>511</v>
      </c>
      <c r="E1137" s="661">
        <v>11.9</v>
      </c>
      <c r="F1137" s="661" t="s">
        <v>384</v>
      </c>
      <c r="G1137" s="661">
        <v>2140</v>
      </c>
      <c r="H1137" s="661">
        <v>11.9</v>
      </c>
      <c r="I1137" s="661" t="s">
        <v>384</v>
      </c>
      <c r="J1137" s="661">
        <v>2140</v>
      </c>
      <c r="K1137" s="651" t="s">
        <v>623</v>
      </c>
      <c r="L1137" s="661" t="s">
        <v>663</v>
      </c>
      <c r="M1137" s="661" t="s">
        <v>384</v>
      </c>
      <c r="N1137" s="661" t="s">
        <v>664</v>
      </c>
      <c r="O1137" s="661" t="s">
        <v>665</v>
      </c>
      <c r="P1137" s="661" t="s">
        <v>384</v>
      </c>
      <c r="Q1137" s="651" t="s">
        <v>666</v>
      </c>
      <c r="R1137" s="651" t="s">
        <v>667</v>
      </c>
      <c r="T1137" s="664"/>
      <c r="U1137" s="665"/>
      <c r="V1137" s="666"/>
    </row>
    <row r="1138" s="651" customFormat="1" ht="15" customHeight="1" spans="1:22">
      <c r="A1138" s="651" t="str">
        <f t="shared" si="44"/>
        <v>SAV3美西以星&amp;合德拆柜</v>
      </c>
      <c r="B1138" s="651" t="s">
        <v>652</v>
      </c>
      <c r="C1138" s="673" t="s">
        <v>662</v>
      </c>
      <c r="D1138" s="663" t="s">
        <v>652</v>
      </c>
      <c r="E1138" s="661" t="s">
        <v>461</v>
      </c>
      <c r="F1138" s="661" t="s">
        <v>384</v>
      </c>
      <c r="G1138" s="661" t="s">
        <v>461</v>
      </c>
      <c r="H1138" s="661" t="s">
        <v>461</v>
      </c>
      <c r="I1138" s="661" t="s">
        <v>384</v>
      </c>
      <c r="J1138" s="661" t="s">
        <v>461</v>
      </c>
      <c r="K1138" s="651" t="s">
        <v>623</v>
      </c>
      <c r="L1138" s="661" t="s">
        <v>663</v>
      </c>
      <c r="M1138" s="661" t="s">
        <v>384</v>
      </c>
      <c r="N1138" s="661" t="s">
        <v>664</v>
      </c>
      <c r="O1138" s="661" t="s">
        <v>665</v>
      </c>
      <c r="P1138" s="661" t="s">
        <v>384</v>
      </c>
      <c r="Q1138" s="651" t="s">
        <v>666</v>
      </c>
      <c r="R1138" s="651" t="s">
        <v>667</v>
      </c>
      <c r="T1138" s="664"/>
      <c r="U1138" s="665"/>
      <c r="V1138" s="666"/>
    </row>
    <row r="1139" s="651" customFormat="1" ht="15" customHeight="1" spans="1:22">
      <c r="A1139" s="651" t="str">
        <f t="shared" si="44"/>
        <v>CLT2美西以星&amp;合德拆柜</v>
      </c>
      <c r="B1139" s="651" t="s">
        <v>323</v>
      </c>
      <c r="C1139" s="673" t="s">
        <v>662</v>
      </c>
      <c r="D1139" s="663" t="s">
        <v>323</v>
      </c>
      <c r="E1139" s="661">
        <v>11.9</v>
      </c>
      <c r="F1139" s="661" t="s">
        <v>384</v>
      </c>
      <c r="G1139" s="661">
        <v>2140</v>
      </c>
      <c r="H1139" s="661">
        <v>11.9</v>
      </c>
      <c r="I1139" s="661" t="s">
        <v>384</v>
      </c>
      <c r="J1139" s="661">
        <v>2140</v>
      </c>
      <c r="K1139" s="651" t="s">
        <v>623</v>
      </c>
      <c r="L1139" s="661" t="s">
        <v>663</v>
      </c>
      <c r="M1139" s="661" t="s">
        <v>384</v>
      </c>
      <c r="N1139" s="661" t="s">
        <v>664</v>
      </c>
      <c r="O1139" s="661" t="s">
        <v>665</v>
      </c>
      <c r="P1139" s="661" t="s">
        <v>384</v>
      </c>
      <c r="Q1139" s="651" t="s">
        <v>666</v>
      </c>
      <c r="R1139" s="651" t="s">
        <v>667</v>
      </c>
      <c r="T1139" s="664"/>
      <c r="U1139" s="665"/>
      <c r="V1139" s="666"/>
    </row>
    <row r="1140" s="651" customFormat="1" ht="15" customHeight="1" spans="1:22">
      <c r="A1140" s="651" t="str">
        <f t="shared" si="44"/>
        <v>RDU2美西以星&amp;合德拆柜</v>
      </c>
      <c r="B1140" s="651" t="s">
        <v>347</v>
      </c>
      <c r="C1140" s="673" t="s">
        <v>662</v>
      </c>
      <c r="D1140" s="663" t="s">
        <v>347</v>
      </c>
      <c r="E1140" s="661">
        <v>11.9</v>
      </c>
      <c r="F1140" s="661" t="s">
        <v>384</v>
      </c>
      <c r="G1140" s="661">
        <v>2140</v>
      </c>
      <c r="H1140" s="661">
        <v>11.9</v>
      </c>
      <c r="I1140" s="661" t="s">
        <v>384</v>
      </c>
      <c r="J1140" s="661">
        <v>2140</v>
      </c>
      <c r="K1140" s="651" t="s">
        <v>623</v>
      </c>
      <c r="L1140" s="661" t="s">
        <v>663</v>
      </c>
      <c r="M1140" s="661" t="s">
        <v>384</v>
      </c>
      <c r="N1140" s="661" t="s">
        <v>664</v>
      </c>
      <c r="O1140" s="661" t="s">
        <v>665</v>
      </c>
      <c r="P1140" s="661" t="s">
        <v>384</v>
      </c>
      <c r="Q1140" s="651" t="s">
        <v>666</v>
      </c>
      <c r="R1140" s="651" t="s">
        <v>667</v>
      </c>
      <c r="T1140" s="664"/>
      <c r="U1140" s="665"/>
      <c r="V1140" s="666"/>
    </row>
    <row r="1141" s="651" customFormat="1" ht="15" customHeight="1" spans="1:22">
      <c r="A1141" s="651" t="str">
        <f t="shared" si="44"/>
        <v>PIT2美西以星&amp;合德拆柜</v>
      </c>
      <c r="B1141" s="651" t="s">
        <v>439</v>
      </c>
      <c r="C1141" s="673" t="s">
        <v>662</v>
      </c>
      <c r="D1141" s="663" t="s">
        <v>439</v>
      </c>
      <c r="E1141" s="661">
        <v>12.5</v>
      </c>
      <c r="F1141" s="661" t="s">
        <v>384</v>
      </c>
      <c r="G1141" s="661">
        <v>2240</v>
      </c>
      <c r="H1141" s="661">
        <v>12.5</v>
      </c>
      <c r="I1141" s="661" t="s">
        <v>384</v>
      </c>
      <c r="J1141" s="661">
        <v>2250</v>
      </c>
      <c r="K1141" s="651" t="s">
        <v>623</v>
      </c>
      <c r="L1141" s="661" t="s">
        <v>663</v>
      </c>
      <c r="M1141" s="661" t="s">
        <v>384</v>
      </c>
      <c r="N1141" s="661" t="s">
        <v>664</v>
      </c>
      <c r="O1141" s="661" t="s">
        <v>665</v>
      </c>
      <c r="P1141" s="661" t="s">
        <v>384</v>
      </c>
      <c r="Q1141" s="651" t="s">
        <v>666</v>
      </c>
      <c r="R1141" s="651" t="s">
        <v>667</v>
      </c>
      <c r="T1141" s="664"/>
      <c r="U1141" s="665"/>
      <c r="V1141" s="666"/>
    </row>
    <row r="1142" s="651" customFormat="1" ht="15" customHeight="1" spans="1:22">
      <c r="A1142" s="651" t="str">
        <f t="shared" si="44"/>
        <v>ABE8美西以星&amp;合德拆柜</v>
      </c>
      <c r="B1142" s="651" t="s">
        <v>381</v>
      </c>
      <c r="C1142" s="673" t="s">
        <v>662</v>
      </c>
      <c r="D1142" s="663" t="s">
        <v>381</v>
      </c>
      <c r="E1142" s="661">
        <v>12.5</v>
      </c>
      <c r="F1142" s="661" t="s">
        <v>384</v>
      </c>
      <c r="G1142" s="661">
        <v>2240</v>
      </c>
      <c r="H1142" s="661">
        <v>12.5</v>
      </c>
      <c r="I1142" s="661" t="s">
        <v>384</v>
      </c>
      <c r="J1142" s="661">
        <v>2250</v>
      </c>
      <c r="K1142" s="651" t="s">
        <v>623</v>
      </c>
      <c r="L1142" s="661" t="s">
        <v>663</v>
      </c>
      <c r="M1142" s="661" t="s">
        <v>384</v>
      </c>
      <c r="N1142" s="661" t="s">
        <v>664</v>
      </c>
      <c r="O1142" s="661" t="s">
        <v>665</v>
      </c>
      <c r="P1142" s="661" t="s">
        <v>384</v>
      </c>
      <c r="Q1142" s="651" t="s">
        <v>666</v>
      </c>
      <c r="R1142" s="651" t="s">
        <v>667</v>
      </c>
      <c r="T1142" s="664"/>
      <c r="U1142" s="665"/>
      <c r="V1142" s="666"/>
    </row>
    <row r="1143" s="651" customFormat="1" ht="15" customHeight="1" spans="1:22">
      <c r="A1143" s="651" t="str">
        <f t="shared" si="44"/>
        <v>AVP1美西以星&amp;合德拆柜</v>
      </c>
      <c r="B1143" s="651" t="s">
        <v>392</v>
      </c>
      <c r="C1143" s="673" t="s">
        <v>662</v>
      </c>
      <c r="D1143" s="663" t="s">
        <v>392</v>
      </c>
      <c r="E1143" s="661">
        <v>12.5</v>
      </c>
      <c r="F1143" s="661" t="s">
        <v>384</v>
      </c>
      <c r="G1143" s="661">
        <v>2240</v>
      </c>
      <c r="H1143" s="661">
        <v>12.5</v>
      </c>
      <c r="I1143" s="661" t="s">
        <v>384</v>
      </c>
      <c r="J1143" s="661">
        <v>2250</v>
      </c>
      <c r="K1143" s="651" t="s">
        <v>623</v>
      </c>
      <c r="L1143" s="661" t="s">
        <v>663</v>
      </c>
      <c r="M1143" s="661" t="s">
        <v>384</v>
      </c>
      <c r="N1143" s="661" t="s">
        <v>664</v>
      </c>
      <c r="O1143" s="661" t="s">
        <v>665</v>
      </c>
      <c r="P1143" s="661" t="s">
        <v>384</v>
      </c>
      <c r="Q1143" s="651" t="s">
        <v>666</v>
      </c>
      <c r="R1143" s="651" t="s">
        <v>667</v>
      </c>
      <c r="T1143" s="664"/>
      <c r="U1143" s="665"/>
      <c r="V1143" s="666"/>
    </row>
    <row r="1144" s="651" customFormat="1" ht="15" customHeight="1" spans="1:22">
      <c r="A1144" s="651" t="str">
        <f t="shared" si="44"/>
        <v>ABE4美西以星&amp;合德拆柜</v>
      </c>
      <c r="B1144" s="651" t="s">
        <v>421</v>
      </c>
      <c r="C1144" s="673" t="s">
        <v>662</v>
      </c>
      <c r="D1144" s="663" t="s">
        <v>421</v>
      </c>
      <c r="E1144" s="661">
        <v>12.5</v>
      </c>
      <c r="F1144" s="661" t="s">
        <v>384</v>
      </c>
      <c r="G1144" s="661">
        <v>2240</v>
      </c>
      <c r="H1144" s="661">
        <v>12.5</v>
      </c>
      <c r="I1144" s="661" t="s">
        <v>384</v>
      </c>
      <c r="J1144" s="661">
        <v>2250</v>
      </c>
      <c r="K1144" s="651" t="s">
        <v>623</v>
      </c>
      <c r="L1144" s="661" t="s">
        <v>663</v>
      </c>
      <c r="M1144" s="661" t="s">
        <v>384</v>
      </c>
      <c r="N1144" s="661" t="s">
        <v>664</v>
      </c>
      <c r="O1144" s="661" t="s">
        <v>665</v>
      </c>
      <c r="P1144" s="661" t="s">
        <v>384</v>
      </c>
      <c r="Q1144" s="651" t="s">
        <v>666</v>
      </c>
      <c r="R1144" s="651" t="s">
        <v>667</v>
      </c>
      <c r="T1144" s="664"/>
      <c r="U1144" s="665"/>
      <c r="V1144" s="666"/>
    </row>
    <row r="1145" s="651" customFormat="1" ht="15" customHeight="1" spans="1:22">
      <c r="A1145" s="651" t="str">
        <f t="shared" si="44"/>
        <v>TEB3美西以星&amp;合德拆柜</v>
      </c>
      <c r="B1145" s="651" t="s">
        <v>419</v>
      </c>
      <c r="C1145" s="673" t="s">
        <v>662</v>
      </c>
      <c r="D1145" s="663" t="s">
        <v>419</v>
      </c>
      <c r="E1145" s="661">
        <v>12.5</v>
      </c>
      <c r="F1145" s="661" t="s">
        <v>384</v>
      </c>
      <c r="G1145" s="661">
        <v>2240</v>
      </c>
      <c r="H1145" s="661">
        <v>12.5</v>
      </c>
      <c r="I1145" s="661" t="s">
        <v>384</v>
      </c>
      <c r="J1145" s="661">
        <v>2250</v>
      </c>
      <c r="K1145" s="651" t="s">
        <v>623</v>
      </c>
      <c r="L1145" s="661" t="s">
        <v>663</v>
      </c>
      <c r="M1145" s="661" t="s">
        <v>384</v>
      </c>
      <c r="N1145" s="661" t="s">
        <v>664</v>
      </c>
      <c r="O1145" s="661" t="s">
        <v>665</v>
      </c>
      <c r="P1145" s="661" t="s">
        <v>384</v>
      </c>
      <c r="Q1145" s="651" t="s">
        <v>666</v>
      </c>
      <c r="R1145" s="651" t="s">
        <v>667</v>
      </c>
      <c r="T1145" s="664"/>
      <c r="U1145" s="665"/>
      <c r="V1145" s="666"/>
    </row>
    <row r="1146" s="651" customFormat="1" ht="15" customHeight="1" spans="1:22">
      <c r="A1146" s="651" t="str">
        <f t="shared" si="44"/>
        <v>TEB4美西以星&amp;合德拆柜</v>
      </c>
      <c r="B1146" s="651" t="s">
        <v>391</v>
      </c>
      <c r="C1146" s="673" t="s">
        <v>662</v>
      </c>
      <c r="D1146" s="663" t="s">
        <v>391</v>
      </c>
      <c r="E1146" s="661">
        <v>12.5</v>
      </c>
      <c r="F1146" s="661" t="s">
        <v>384</v>
      </c>
      <c r="G1146" s="661">
        <v>2240</v>
      </c>
      <c r="H1146" s="661">
        <v>12.5</v>
      </c>
      <c r="I1146" s="661" t="s">
        <v>384</v>
      </c>
      <c r="J1146" s="661">
        <v>2250</v>
      </c>
      <c r="K1146" s="651" t="s">
        <v>623</v>
      </c>
      <c r="L1146" s="661" t="s">
        <v>663</v>
      </c>
      <c r="M1146" s="661" t="s">
        <v>384</v>
      </c>
      <c r="N1146" s="661" t="s">
        <v>664</v>
      </c>
      <c r="O1146" s="661" t="s">
        <v>665</v>
      </c>
      <c r="P1146" s="661" t="s">
        <v>384</v>
      </c>
      <c r="Q1146" s="651" t="s">
        <v>666</v>
      </c>
      <c r="R1146" s="651" t="s">
        <v>667</v>
      </c>
      <c r="T1146" s="664"/>
      <c r="U1146" s="665"/>
      <c r="V1146" s="666"/>
    </row>
    <row r="1147" s="651" customFormat="1" ht="15" customHeight="1" spans="1:22">
      <c r="A1147" s="651" t="str">
        <f t="shared" si="44"/>
        <v>TEB6美西以星&amp;合德拆柜</v>
      </c>
      <c r="B1147" s="651" t="s">
        <v>410</v>
      </c>
      <c r="C1147" s="673" t="s">
        <v>662</v>
      </c>
      <c r="D1147" s="663" t="s">
        <v>410</v>
      </c>
      <c r="E1147" s="661">
        <v>12.5</v>
      </c>
      <c r="F1147" s="661" t="s">
        <v>384</v>
      </c>
      <c r="G1147" s="661">
        <v>2240</v>
      </c>
      <c r="H1147" s="661">
        <v>12.5</v>
      </c>
      <c r="I1147" s="661" t="s">
        <v>384</v>
      </c>
      <c r="J1147" s="661">
        <v>2250</v>
      </c>
      <c r="K1147" s="651" t="s">
        <v>623</v>
      </c>
      <c r="L1147" s="661" t="s">
        <v>663</v>
      </c>
      <c r="M1147" s="661" t="s">
        <v>384</v>
      </c>
      <c r="N1147" s="661" t="s">
        <v>664</v>
      </c>
      <c r="O1147" s="661" t="s">
        <v>665</v>
      </c>
      <c r="P1147" s="661" t="s">
        <v>384</v>
      </c>
      <c r="Q1147" s="651" t="s">
        <v>666</v>
      </c>
      <c r="R1147" s="651" t="s">
        <v>667</v>
      </c>
      <c r="T1147" s="664"/>
      <c r="U1147" s="665"/>
      <c r="V1147" s="666"/>
    </row>
    <row r="1148" s="651" customFormat="1" ht="15" customHeight="1" spans="1:22">
      <c r="A1148" s="651" t="str">
        <f t="shared" si="44"/>
        <v>ILG1美西以星&amp;合德拆柜</v>
      </c>
      <c r="B1148" s="651" t="s">
        <v>432</v>
      </c>
      <c r="C1148" s="673" t="s">
        <v>662</v>
      </c>
      <c r="D1148" s="663" t="s">
        <v>432</v>
      </c>
      <c r="E1148" s="661">
        <v>12.5</v>
      </c>
      <c r="F1148" s="661" t="s">
        <v>384</v>
      </c>
      <c r="G1148" s="661">
        <v>2240</v>
      </c>
      <c r="H1148" s="661">
        <v>12.5</v>
      </c>
      <c r="I1148" s="661" t="s">
        <v>384</v>
      </c>
      <c r="J1148" s="661">
        <v>2250</v>
      </c>
      <c r="K1148" s="651" t="s">
        <v>623</v>
      </c>
      <c r="L1148" s="661" t="s">
        <v>663</v>
      </c>
      <c r="M1148" s="661" t="s">
        <v>384</v>
      </c>
      <c r="N1148" s="661" t="s">
        <v>664</v>
      </c>
      <c r="O1148" s="661" t="s">
        <v>665</v>
      </c>
      <c r="P1148" s="661" t="s">
        <v>384</v>
      </c>
      <c r="Q1148" s="651" t="s">
        <v>666</v>
      </c>
      <c r="R1148" s="651" t="s">
        <v>667</v>
      </c>
      <c r="T1148" s="664"/>
      <c r="U1148" s="665"/>
      <c r="V1148" s="666"/>
    </row>
    <row r="1149" s="651" customFormat="1" ht="15" customHeight="1" spans="1:22">
      <c r="A1149" s="651" t="str">
        <f t="shared" si="44"/>
        <v>TPA2美西以星&amp;合德拆柜</v>
      </c>
      <c r="B1149" s="651" t="s">
        <v>341</v>
      </c>
      <c r="C1149" s="673" t="s">
        <v>662</v>
      </c>
      <c r="D1149" s="663" t="s">
        <v>341</v>
      </c>
      <c r="E1149" s="661">
        <v>12.5</v>
      </c>
      <c r="F1149" s="661" t="s">
        <v>384</v>
      </c>
      <c r="G1149" s="661">
        <v>2240</v>
      </c>
      <c r="H1149" s="661">
        <v>12.5</v>
      </c>
      <c r="I1149" s="661" t="s">
        <v>384</v>
      </c>
      <c r="J1149" s="661">
        <v>2250</v>
      </c>
      <c r="K1149" s="651" t="s">
        <v>623</v>
      </c>
      <c r="L1149" s="661" t="s">
        <v>663</v>
      </c>
      <c r="M1149" s="661" t="s">
        <v>384</v>
      </c>
      <c r="N1149" s="661" t="s">
        <v>664</v>
      </c>
      <c r="O1149" s="661" t="s">
        <v>665</v>
      </c>
      <c r="P1149" s="661" t="s">
        <v>384</v>
      </c>
      <c r="Q1149" s="651" t="s">
        <v>666</v>
      </c>
      <c r="R1149" s="651" t="s">
        <v>667</v>
      </c>
      <c r="T1149" s="664"/>
      <c r="U1149" s="665"/>
      <c r="V1149" s="666"/>
    </row>
    <row r="1150" s="651" customFormat="1" ht="15" customHeight="1" spans="1:22">
      <c r="A1150" s="651" t="str">
        <f t="shared" ref="A1150:A1170" si="45">B1150&amp;C1150</f>
        <v>TPA3美西以星&amp;合德拆柜</v>
      </c>
      <c r="B1150" s="651" t="s">
        <v>340</v>
      </c>
      <c r="C1150" s="673" t="s">
        <v>662</v>
      </c>
      <c r="D1150" s="663" t="s">
        <v>340</v>
      </c>
      <c r="E1150" s="661">
        <v>12.5</v>
      </c>
      <c r="F1150" s="661" t="s">
        <v>384</v>
      </c>
      <c r="G1150" s="661">
        <v>2240</v>
      </c>
      <c r="H1150" s="661">
        <v>12.5</v>
      </c>
      <c r="I1150" s="661" t="s">
        <v>384</v>
      </c>
      <c r="J1150" s="661">
        <v>2250</v>
      </c>
      <c r="K1150" s="651" t="s">
        <v>623</v>
      </c>
      <c r="L1150" s="661" t="s">
        <v>663</v>
      </c>
      <c r="M1150" s="661" t="s">
        <v>384</v>
      </c>
      <c r="N1150" s="661" t="s">
        <v>664</v>
      </c>
      <c r="O1150" s="661" t="s">
        <v>665</v>
      </c>
      <c r="P1150" s="661" t="s">
        <v>384</v>
      </c>
      <c r="Q1150" s="651" t="s">
        <v>666</v>
      </c>
      <c r="R1150" s="651" t="s">
        <v>667</v>
      </c>
      <c r="T1150" s="664"/>
      <c r="U1150" s="665"/>
      <c r="V1150" s="666"/>
    </row>
    <row r="1151" s="651" customFormat="1" ht="15" customHeight="1" spans="1:22">
      <c r="A1151" s="651" t="str">
        <f t="shared" si="45"/>
        <v>JAX3美西以星&amp;合德拆柜</v>
      </c>
      <c r="B1151" s="651" t="s">
        <v>311</v>
      </c>
      <c r="C1151" s="673" t="s">
        <v>662</v>
      </c>
      <c r="D1151" s="663" t="s">
        <v>311</v>
      </c>
      <c r="E1151" s="661">
        <v>12.5</v>
      </c>
      <c r="F1151" s="661" t="s">
        <v>384</v>
      </c>
      <c r="G1151" s="661">
        <v>2240</v>
      </c>
      <c r="H1151" s="661">
        <v>12.5</v>
      </c>
      <c r="I1151" s="661" t="s">
        <v>384</v>
      </c>
      <c r="J1151" s="661">
        <v>2250</v>
      </c>
      <c r="K1151" s="651" t="s">
        <v>623</v>
      </c>
      <c r="L1151" s="661" t="s">
        <v>663</v>
      </c>
      <c r="M1151" s="661" t="s">
        <v>384</v>
      </c>
      <c r="N1151" s="661" t="s">
        <v>664</v>
      </c>
      <c r="O1151" s="661" t="s">
        <v>665</v>
      </c>
      <c r="P1151" s="661" t="s">
        <v>384</v>
      </c>
      <c r="Q1151" s="651" t="s">
        <v>666</v>
      </c>
      <c r="R1151" s="651" t="s">
        <v>667</v>
      </c>
      <c r="T1151" s="664"/>
      <c r="U1151" s="665"/>
      <c r="V1151" s="666"/>
    </row>
    <row r="1152" s="651" customFormat="1" ht="15" customHeight="1" spans="1:22">
      <c r="A1152" s="651" t="str">
        <f t="shared" si="45"/>
        <v>RMN3美西以星&amp;合德拆柜</v>
      </c>
      <c r="B1152" s="651" t="s">
        <v>404</v>
      </c>
      <c r="C1152" s="673" t="s">
        <v>662</v>
      </c>
      <c r="D1152" s="663" t="s">
        <v>404</v>
      </c>
      <c r="E1152" s="661">
        <v>12.7</v>
      </c>
      <c r="F1152" s="661" t="s">
        <v>384</v>
      </c>
      <c r="G1152" s="661">
        <v>2280</v>
      </c>
      <c r="H1152" s="661">
        <v>12.7</v>
      </c>
      <c r="I1152" s="661" t="s">
        <v>384</v>
      </c>
      <c r="J1152" s="661">
        <v>2280</v>
      </c>
      <c r="K1152" s="651" t="s">
        <v>623</v>
      </c>
      <c r="L1152" s="661" t="s">
        <v>663</v>
      </c>
      <c r="M1152" s="661" t="s">
        <v>384</v>
      </c>
      <c r="N1152" s="661" t="s">
        <v>664</v>
      </c>
      <c r="O1152" s="661" t="s">
        <v>665</v>
      </c>
      <c r="P1152" s="661" t="s">
        <v>384</v>
      </c>
      <c r="Q1152" s="651" t="s">
        <v>666</v>
      </c>
      <c r="R1152" s="651" t="s">
        <v>667</v>
      </c>
      <c r="T1152" s="664"/>
      <c r="U1152" s="665"/>
      <c r="V1152" s="666"/>
    </row>
    <row r="1153" s="651" customFormat="1" ht="15" customHeight="1" spans="1:22">
      <c r="A1153" s="651" t="str">
        <f t="shared" si="45"/>
        <v>ORF2美西以星&amp;合德拆柜</v>
      </c>
      <c r="B1153" s="651" t="s">
        <v>405</v>
      </c>
      <c r="C1153" s="673" t="s">
        <v>662</v>
      </c>
      <c r="D1153" s="663" t="s">
        <v>405</v>
      </c>
      <c r="E1153" s="661">
        <v>12.7</v>
      </c>
      <c r="F1153" s="661" t="s">
        <v>384</v>
      </c>
      <c r="G1153" s="661">
        <v>2280</v>
      </c>
      <c r="H1153" s="661">
        <v>12.7</v>
      </c>
      <c r="I1153" s="661" t="s">
        <v>384</v>
      </c>
      <c r="J1153" s="661">
        <v>2280</v>
      </c>
      <c r="K1153" s="651" t="s">
        <v>623</v>
      </c>
      <c r="L1153" s="661" t="s">
        <v>663</v>
      </c>
      <c r="M1153" s="661" t="s">
        <v>384</v>
      </c>
      <c r="N1153" s="661" t="s">
        <v>664</v>
      </c>
      <c r="O1153" s="661" t="s">
        <v>665</v>
      </c>
      <c r="P1153" s="661" t="s">
        <v>384</v>
      </c>
      <c r="Q1153" s="651" t="s">
        <v>666</v>
      </c>
      <c r="R1153" s="651" t="s">
        <v>667</v>
      </c>
      <c r="T1153" s="664"/>
      <c r="U1153" s="665"/>
      <c r="V1153" s="666"/>
    </row>
    <row r="1154" s="651" customFormat="1" ht="15" customHeight="1" spans="1:22">
      <c r="A1154" s="651" t="str">
        <f t="shared" si="45"/>
        <v>TEB9美西以星&amp;合德拆柜</v>
      </c>
      <c r="B1154" s="651" t="s">
        <v>389</v>
      </c>
      <c r="C1154" s="673" t="s">
        <v>662</v>
      </c>
      <c r="D1154" s="663" t="s">
        <v>389</v>
      </c>
      <c r="E1154" s="661">
        <v>12.7</v>
      </c>
      <c r="F1154" s="661" t="s">
        <v>384</v>
      </c>
      <c r="G1154" s="661">
        <v>2280</v>
      </c>
      <c r="H1154" s="661">
        <v>12.7</v>
      </c>
      <c r="I1154" s="661" t="s">
        <v>384</v>
      </c>
      <c r="J1154" s="661">
        <v>2280</v>
      </c>
      <c r="K1154" s="651" t="s">
        <v>623</v>
      </c>
      <c r="L1154" s="661" t="s">
        <v>663</v>
      </c>
      <c r="M1154" s="661" t="s">
        <v>384</v>
      </c>
      <c r="N1154" s="661" t="s">
        <v>664</v>
      </c>
      <c r="O1154" s="661" t="s">
        <v>665</v>
      </c>
      <c r="P1154" s="661" t="s">
        <v>384</v>
      </c>
      <c r="Q1154" s="651" t="s">
        <v>666</v>
      </c>
      <c r="R1154" s="651" t="s">
        <v>667</v>
      </c>
      <c r="T1154" s="664"/>
      <c r="U1154" s="665"/>
      <c r="V1154" s="666"/>
    </row>
    <row r="1155" s="651" customFormat="1" ht="15" customHeight="1" spans="1:22">
      <c r="A1155" s="651" t="str">
        <f t="shared" si="45"/>
        <v>ACY2美西以星&amp;合德拆柜</v>
      </c>
      <c r="B1155" s="651" t="s">
        <v>390</v>
      </c>
      <c r="C1155" s="673" t="s">
        <v>662</v>
      </c>
      <c r="D1155" s="663" t="s">
        <v>390</v>
      </c>
      <c r="E1155" s="661">
        <v>12.7</v>
      </c>
      <c r="F1155" s="661" t="s">
        <v>384</v>
      </c>
      <c r="G1155" s="661">
        <v>2280</v>
      </c>
      <c r="H1155" s="661">
        <v>12.7</v>
      </c>
      <c r="I1155" s="661" t="s">
        <v>384</v>
      </c>
      <c r="J1155" s="661">
        <v>2280</v>
      </c>
      <c r="K1155" s="651" t="s">
        <v>623</v>
      </c>
      <c r="L1155" s="661" t="s">
        <v>663</v>
      </c>
      <c r="M1155" s="661" t="s">
        <v>384</v>
      </c>
      <c r="N1155" s="661" t="s">
        <v>664</v>
      </c>
      <c r="O1155" s="661" t="s">
        <v>665</v>
      </c>
      <c r="P1155" s="661" t="s">
        <v>384</v>
      </c>
      <c r="Q1155" s="651" t="s">
        <v>666</v>
      </c>
      <c r="R1155" s="651" t="s">
        <v>667</v>
      </c>
      <c r="T1155" s="664"/>
      <c r="U1155" s="665"/>
      <c r="V1155" s="666"/>
    </row>
    <row r="1156" s="651" customFormat="1" ht="15" customHeight="1" spans="1:22">
      <c r="A1156" s="651" t="str">
        <f t="shared" si="45"/>
        <v>SWF1美西以星&amp;合德拆柜</v>
      </c>
      <c r="B1156" s="651" t="s">
        <v>424</v>
      </c>
      <c r="C1156" s="673" t="s">
        <v>662</v>
      </c>
      <c r="D1156" s="663" t="s">
        <v>424</v>
      </c>
      <c r="E1156" s="661">
        <v>13.1</v>
      </c>
      <c r="F1156" s="661" t="s">
        <v>384</v>
      </c>
      <c r="G1156" s="661">
        <v>2350</v>
      </c>
      <c r="H1156" s="661">
        <v>13.1</v>
      </c>
      <c r="I1156" s="661" t="s">
        <v>384</v>
      </c>
      <c r="J1156" s="661">
        <v>2350</v>
      </c>
      <c r="K1156" s="651" t="s">
        <v>623</v>
      </c>
      <c r="L1156" s="661" t="s">
        <v>663</v>
      </c>
      <c r="M1156" s="661" t="s">
        <v>384</v>
      </c>
      <c r="N1156" s="661" t="s">
        <v>664</v>
      </c>
      <c r="O1156" s="661" t="s">
        <v>665</v>
      </c>
      <c r="P1156" s="661" t="s">
        <v>384</v>
      </c>
      <c r="Q1156" s="651" t="s">
        <v>666</v>
      </c>
      <c r="R1156" s="651" t="s">
        <v>667</v>
      </c>
      <c r="T1156" s="664"/>
      <c r="U1156" s="665"/>
      <c r="V1156" s="666"/>
    </row>
    <row r="1157" s="651" customFormat="1" ht="15" customHeight="1" spans="1:22">
      <c r="A1157" s="651" t="str">
        <f t="shared" si="45"/>
        <v>SWF2美西以星&amp;合德拆柜</v>
      </c>
      <c r="B1157" s="651" t="s">
        <v>395</v>
      </c>
      <c r="C1157" s="673" t="s">
        <v>662</v>
      </c>
      <c r="D1157" s="663" t="s">
        <v>395</v>
      </c>
      <c r="E1157" s="661">
        <v>13.1</v>
      </c>
      <c r="F1157" s="661" t="s">
        <v>384</v>
      </c>
      <c r="G1157" s="661">
        <v>2350</v>
      </c>
      <c r="H1157" s="661">
        <v>13.1</v>
      </c>
      <c r="I1157" s="661" t="s">
        <v>384</v>
      </c>
      <c r="J1157" s="661">
        <v>2350</v>
      </c>
      <c r="K1157" s="651" t="s">
        <v>623</v>
      </c>
      <c r="L1157" s="661" t="s">
        <v>663</v>
      </c>
      <c r="M1157" s="661" t="s">
        <v>384</v>
      </c>
      <c r="N1157" s="661" t="s">
        <v>664</v>
      </c>
      <c r="O1157" s="661" t="s">
        <v>665</v>
      </c>
      <c r="P1157" s="661" t="s">
        <v>384</v>
      </c>
      <c r="Q1157" s="651" t="s">
        <v>666</v>
      </c>
      <c r="R1157" s="651" t="s">
        <v>667</v>
      </c>
      <c r="T1157" s="664"/>
      <c r="U1157" s="665"/>
      <c r="V1157" s="666"/>
    </row>
    <row r="1158" s="651" customFormat="1" ht="15" customHeight="1" spans="1:22">
      <c r="A1158" s="651" t="str">
        <f t="shared" si="45"/>
        <v>HGR6美西以星&amp;合德拆柜</v>
      </c>
      <c r="B1158" s="651" t="s">
        <v>491</v>
      </c>
      <c r="C1158" s="673" t="s">
        <v>662</v>
      </c>
      <c r="D1158" s="663" t="s">
        <v>491</v>
      </c>
      <c r="E1158" s="661">
        <v>12.7</v>
      </c>
      <c r="F1158" s="661" t="s">
        <v>384</v>
      </c>
      <c r="G1158" s="661">
        <v>2280</v>
      </c>
      <c r="H1158" s="661">
        <v>12.7</v>
      </c>
      <c r="I1158" s="661" t="s">
        <v>384</v>
      </c>
      <c r="J1158" s="661">
        <v>2280</v>
      </c>
      <c r="K1158" s="651" t="s">
        <v>623</v>
      </c>
      <c r="L1158" s="661" t="s">
        <v>663</v>
      </c>
      <c r="M1158" s="661" t="s">
        <v>384</v>
      </c>
      <c r="N1158" s="661" t="s">
        <v>664</v>
      </c>
      <c r="O1158" s="661" t="s">
        <v>665</v>
      </c>
      <c r="P1158" s="661" t="s">
        <v>384</v>
      </c>
      <c r="Q1158" s="651" t="s">
        <v>666</v>
      </c>
      <c r="R1158" s="651" t="s">
        <v>667</v>
      </c>
      <c r="T1158" s="664"/>
      <c r="U1158" s="665"/>
      <c r="V1158" s="666"/>
    </row>
    <row r="1159" s="651" customFormat="1" ht="15" customHeight="1" spans="1:22">
      <c r="A1159" s="651" t="str">
        <f t="shared" si="45"/>
        <v>LBE1美西以星&amp;合德拆柜</v>
      </c>
      <c r="B1159" s="651" t="s">
        <v>400</v>
      </c>
      <c r="C1159" s="673" t="s">
        <v>662</v>
      </c>
      <c r="D1159" s="663" t="s">
        <v>400</v>
      </c>
      <c r="E1159" s="661">
        <v>13.1</v>
      </c>
      <c r="F1159" s="661" t="s">
        <v>384</v>
      </c>
      <c r="G1159" s="661">
        <v>2350</v>
      </c>
      <c r="H1159" s="661">
        <v>13.1</v>
      </c>
      <c r="I1159" s="661" t="s">
        <v>384</v>
      </c>
      <c r="J1159" s="661">
        <v>2350</v>
      </c>
      <c r="K1159" s="651" t="s">
        <v>623</v>
      </c>
      <c r="L1159" s="661" t="s">
        <v>663</v>
      </c>
      <c r="M1159" s="661" t="s">
        <v>384</v>
      </c>
      <c r="N1159" s="661" t="s">
        <v>664</v>
      </c>
      <c r="O1159" s="661" t="s">
        <v>665</v>
      </c>
      <c r="P1159" s="661" t="s">
        <v>384</v>
      </c>
      <c r="Q1159" s="651" t="s">
        <v>666</v>
      </c>
      <c r="R1159" s="651" t="s">
        <v>667</v>
      </c>
      <c r="T1159" s="664"/>
      <c r="U1159" s="665"/>
      <c r="V1159" s="666"/>
    </row>
    <row r="1160" s="651" customFormat="1" ht="15" customHeight="1" spans="1:22">
      <c r="A1160" s="651" t="str">
        <f t="shared" si="45"/>
        <v>ABQ1美西以星&amp;合德拆柜</v>
      </c>
      <c r="B1160" s="651" t="s">
        <v>653</v>
      </c>
      <c r="C1160" s="673" t="s">
        <v>662</v>
      </c>
      <c r="D1160" s="663" t="s">
        <v>653</v>
      </c>
      <c r="E1160" s="661">
        <v>9.8</v>
      </c>
      <c r="F1160" s="661" t="s">
        <v>384</v>
      </c>
      <c r="G1160" s="661">
        <v>1800</v>
      </c>
      <c r="H1160" s="661">
        <v>9.8</v>
      </c>
      <c r="I1160" s="661" t="s">
        <v>384</v>
      </c>
      <c r="J1160" s="661">
        <v>1800</v>
      </c>
      <c r="K1160" s="651" t="s">
        <v>623</v>
      </c>
      <c r="L1160" s="661" t="s">
        <v>663</v>
      </c>
      <c r="M1160" s="661" t="s">
        <v>384</v>
      </c>
      <c r="N1160" s="661" t="s">
        <v>664</v>
      </c>
      <c r="O1160" s="661" t="s">
        <v>665</v>
      </c>
      <c r="P1160" s="661" t="s">
        <v>384</v>
      </c>
      <c r="Q1160" s="651" t="s">
        <v>666</v>
      </c>
      <c r="R1160" s="651" t="s">
        <v>667</v>
      </c>
      <c r="T1160" s="664"/>
      <c r="U1160" s="665"/>
      <c r="V1160" s="666"/>
    </row>
    <row r="1161" s="651" customFormat="1" ht="15" customHeight="1" spans="1:22">
      <c r="A1161" s="651" t="str">
        <f t="shared" si="45"/>
        <v>FTW2美西以星&amp;合德拆柜</v>
      </c>
      <c r="B1161" s="651" t="s">
        <v>369</v>
      </c>
      <c r="C1161" s="673" t="s">
        <v>662</v>
      </c>
      <c r="D1161" s="663" t="s">
        <v>369</v>
      </c>
      <c r="E1161" s="661">
        <v>10.8</v>
      </c>
      <c r="F1161" s="661" t="s">
        <v>384</v>
      </c>
      <c r="G1161" s="661">
        <v>1970</v>
      </c>
      <c r="H1161" s="661">
        <v>10.8</v>
      </c>
      <c r="I1161" s="661" t="s">
        <v>384</v>
      </c>
      <c r="J1161" s="661">
        <v>1970</v>
      </c>
      <c r="K1161" s="651" t="s">
        <v>623</v>
      </c>
      <c r="L1161" s="661" t="s">
        <v>663</v>
      </c>
      <c r="M1161" s="661" t="s">
        <v>384</v>
      </c>
      <c r="N1161" s="661" t="s">
        <v>664</v>
      </c>
      <c r="O1161" s="661" t="s">
        <v>665</v>
      </c>
      <c r="P1161" s="661" t="s">
        <v>384</v>
      </c>
      <c r="Q1161" s="651" t="s">
        <v>666</v>
      </c>
      <c r="R1161" s="651" t="s">
        <v>667</v>
      </c>
      <c r="T1161" s="664"/>
      <c r="U1161" s="665"/>
      <c r="V1161" s="666"/>
    </row>
    <row r="1162" s="651" customFormat="1" ht="15" customHeight="1" spans="1:22">
      <c r="A1162" s="651" t="str">
        <f t="shared" si="45"/>
        <v>MQJ2美西以星&amp;合德拆柜</v>
      </c>
      <c r="B1162" s="651" t="s">
        <v>515</v>
      </c>
      <c r="C1162" s="673" t="s">
        <v>662</v>
      </c>
      <c r="D1162" s="663" t="s">
        <v>515</v>
      </c>
      <c r="E1162" s="661">
        <v>12.3</v>
      </c>
      <c r="F1162" s="661" t="s">
        <v>384</v>
      </c>
      <c r="G1162" s="661">
        <v>2210</v>
      </c>
      <c r="H1162" s="661">
        <v>12.3</v>
      </c>
      <c r="I1162" s="661" t="s">
        <v>384</v>
      </c>
      <c r="J1162" s="661">
        <v>2210</v>
      </c>
      <c r="K1162" s="651" t="s">
        <v>623</v>
      </c>
      <c r="L1162" s="661" t="s">
        <v>663</v>
      </c>
      <c r="M1162" s="661" t="s">
        <v>384</v>
      </c>
      <c r="N1162" s="661" t="s">
        <v>664</v>
      </c>
      <c r="O1162" s="661" t="s">
        <v>665</v>
      </c>
      <c r="P1162" s="661" t="s">
        <v>384</v>
      </c>
      <c r="Q1162" s="651" t="s">
        <v>666</v>
      </c>
      <c r="R1162" s="651" t="s">
        <v>667</v>
      </c>
      <c r="T1162" s="664"/>
      <c r="U1162" s="665"/>
      <c r="V1162" s="666"/>
    </row>
    <row r="1163" s="651" customFormat="1" ht="15" customHeight="1" spans="1:22">
      <c r="A1163" s="651" t="str">
        <f t="shared" si="45"/>
        <v>LAN2美西以星&amp;合德拆柜</v>
      </c>
      <c r="B1163" s="651" t="s">
        <v>654</v>
      </c>
      <c r="C1163" s="673" t="s">
        <v>662</v>
      </c>
      <c r="D1163" s="663" t="s">
        <v>654</v>
      </c>
      <c r="E1163" s="661" t="s">
        <v>461</v>
      </c>
      <c r="F1163" s="661" t="s">
        <v>384</v>
      </c>
      <c r="G1163" s="661" t="s">
        <v>461</v>
      </c>
      <c r="H1163" s="661" t="s">
        <v>461</v>
      </c>
      <c r="I1163" s="661" t="s">
        <v>384</v>
      </c>
      <c r="J1163" s="661" t="s">
        <v>461</v>
      </c>
      <c r="K1163" s="651" t="s">
        <v>623</v>
      </c>
      <c r="L1163" s="661" t="s">
        <v>663</v>
      </c>
      <c r="M1163" s="661" t="s">
        <v>384</v>
      </c>
      <c r="N1163" s="661" t="s">
        <v>664</v>
      </c>
      <c r="O1163" s="661" t="s">
        <v>665</v>
      </c>
      <c r="P1163" s="661" t="s">
        <v>384</v>
      </c>
      <c r="Q1163" s="651" t="s">
        <v>666</v>
      </c>
      <c r="R1163" s="651" t="s">
        <v>667</v>
      </c>
      <c r="T1163" s="664"/>
      <c r="U1163" s="665"/>
      <c r="V1163" s="666"/>
    </row>
    <row r="1164" s="651" customFormat="1" ht="15" customHeight="1" spans="1:22">
      <c r="A1164" s="651" t="str">
        <f t="shared" si="45"/>
        <v>TPA6美西以星&amp;合德拆柜</v>
      </c>
      <c r="B1164" s="651" t="s">
        <v>336</v>
      </c>
      <c r="C1164" s="673" t="s">
        <v>662</v>
      </c>
      <c r="D1164" s="663" t="s">
        <v>336</v>
      </c>
      <c r="E1164" s="661">
        <v>13.3</v>
      </c>
      <c r="F1164" s="661" t="s">
        <v>384</v>
      </c>
      <c r="G1164" s="661">
        <v>2380</v>
      </c>
      <c r="H1164" s="661">
        <v>13.3</v>
      </c>
      <c r="I1164" s="661" t="s">
        <v>384</v>
      </c>
      <c r="J1164" s="661">
        <v>2390</v>
      </c>
      <c r="K1164" s="651" t="s">
        <v>623</v>
      </c>
      <c r="L1164" s="661" t="s">
        <v>663</v>
      </c>
      <c r="M1164" s="661" t="s">
        <v>384</v>
      </c>
      <c r="N1164" s="661" t="s">
        <v>664</v>
      </c>
      <c r="O1164" s="661" t="s">
        <v>665</v>
      </c>
      <c r="P1164" s="661" t="s">
        <v>384</v>
      </c>
      <c r="Q1164" s="651" t="s">
        <v>666</v>
      </c>
      <c r="R1164" s="651" t="s">
        <v>667</v>
      </c>
      <c r="T1164" s="664"/>
      <c r="U1164" s="665"/>
      <c r="V1164" s="666"/>
    </row>
    <row r="1165" s="651" customFormat="1" ht="15" customHeight="1" spans="1:22">
      <c r="A1165" s="651" t="str">
        <f t="shared" si="45"/>
        <v>MCO1美西以星&amp;合德拆柜</v>
      </c>
      <c r="B1165" s="651" t="s">
        <v>343</v>
      </c>
      <c r="C1165" s="673" t="s">
        <v>662</v>
      </c>
      <c r="D1165" s="663" t="s">
        <v>343</v>
      </c>
      <c r="E1165" s="661">
        <v>13.3</v>
      </c>
      <c r="F1165" s="661" t="s">
        <v>384</v>
      </c>
      <c r="G1165" s="661">
        <v>2380</v>
      </c>
      <c r="H1165" s="661">
        <v>13.3</v>
      </c>
      <c r="I1165" s="661" t="s">
        <v>384</v>
      </c>
      <c r="J1165" s="661">
        <v>2390</v>
      </c>
      <c r="K1165" s="651" t="s">
        <v>623</v>
      </c>
      <c r="L1165" s="661" t="s">
        <v>663</v>
      </c>
      <c r="M1165" s="661" t="s">
        <v>384</v>
      </c>
      <c r="N1165" s="661" t="s">
        <v>664</v>
      </c>
      <c r="O1165" s="661" t="s">
        <v>665</v>
      </c>
      <c r="P1165" s="661" t="s">
        <v>384</v>
      </c>
      <c r="Q1165" s="651" t="s">
        <v>666</v>
      </c>
      <c r="R1165" s="651" t="s">
        <v>667</v>
      </c>
      <c r="T1165" s="664"/>
      <c r="U1165" s="665"/>
      <c r="V1165" s="666"/>
    </row>
    <row r="1166" s="651" customFormat="1" ht="15" customHeight="1" spans="1:22">
      <c r="A1166" s="651" t="str">
        <f t="shared" si="45"/>
        <v>ABE3美西以星&amp;合德拆柜</v>
      </c>
      <c r="B1166" s="651" t="s">
        <v>478</v>
      </c>
      <c r="C1166" s="673" t="s">
        <v>662</v>
      </c>
      <c r="D1166" s="663" t="s">
        <v>478</v>
      </c>
      <c r="E1166" s="661">
        <v>13.1</v>
      </c>
      <c r="F1166" s="661" t="s">
        <v>384</v>
      </c>
      <c r="G1166" s="661">
        <v>2350</v>
      </c>
      <c r="H1166" s="661">
        <v>13.1</v>
      </c>
      <c r="I1166" s="661" t="s">
        <v>384</v>
      </c>
      <c r="J1166" s="661">
        <v>2350</v>
      </c>
      <c r="K1166" s="651" t="s">
        <v>623</v>
      </c>
      <c r="L1166" s="661" t="s">
        <v>663</v>
      </c>
      <c r="M1166" s="661" t="s">
        <v>384</v>
      </c>
      <c r="N1166" s="661" t="s">
        <v>664</v>
      </c>
      <c r="O1166" s="661" t="s">
        <v>665</v>
      </c>
      <c r="P1166" s="661" t="s">
        <v>384</v>
      </c>
      <c r="Q1166" s="651" t="s">
        <v>666</v>
      </c>
      <c r="R1166" s="651" t="s">
        <v>667</v>
      </c>
      <c r="T1166" s="664"/>
      <c r="U1166" s="665"/>
      <c r="V1166" s="666"/>
    </row>
    <row r="1167" s="651" customFormat="1" ht="15" customHeight="1" spans="1:22">
      <c r="A1167" s="651" t="str">
        <f t="shared" si="45"/>
        <v>AVP9美西以星&amp;合德拆柜</v>
      </c>
      <c r="B1167" s="651" t="s">
        <v>394</v>
      </c>
      <c r="C1167" s="673" t="s">
        <v>662</v>
      </c>
      <c r="D1167" s="663" t="s">
        <v>394</v>
      </c>
      <c r="E1167" s="661">
        <v>13.1</v>
      </c>
      <c r="F1167" s="661" t="s">
        <v>384</v>
      </c>
      <c r="G1167" s="661">
        <v>2350</v>
      </c>
      <c r="H1167" s="661">
        <v>13.1</v>
      </c>
      <c r="I1167" s="661" t="s">
        <v>384</v>
      </c>
      <c r="J1167" s="661">
        <v>2350</v>
      </c>
      <c r="K1167" s="651" t="s">
        <v>623</v>
      </c>
      <c r="L1167" s="661" t="s">
        <v>663</v>
      </c>
      <c r="M1167" s="661" t="s">
        <v>384</v>
      </c>
      <c r="N1167" s="661" t="s">
        <v>664</v>
      </c>
      <c r="O1167" s="661" t="s">
        <v>665</v>
      </c>
      <c r="P1167" s="661" t="s">
        <v>384</v>
      </c>
      <c r="Q1167" s="651" t="s">
        <v>666</v>
      </c>
      <c r="R1167" s="651" t="s">
        <v>667</v>
      </c>
      <c r="T1167" s="664"/>
      <c r="U1167" s="665"/>
      <c r="V1167" s="666"/>
    </row>
    <row r="1168" s="651" customFormat="1" customHeight="1" spans="1:22">
      <c r="A1168" s="651" t="str">
        <f t="shared" si="45"/>
        <v>MCC1美西以星&amp;合德拆柜</v>
      </c>
      <c r="B1168" s="651" t="s">
        <v>189</v>
      </c>
      <c r="C1168" s="673" t="s">
        <v>662</v>
      </c>
      <c r="D1168" s="651" t="s">
        <v>189</v>
      </c>
      <c r="E1168" s="661">
        <v>8.7</v>
      </c>
      <c r="F1168" s="661" t="s">
        <v>384</v>
      </c>
      <c r="G1168" s="678">
        <v>1610</v>
      </c>
      <c r="H1168" s="661">
        <v>8.7</v>
      </c>
      <c r="I1168" s="661" t="s">
        <v>384</v>
      </c>
      <c r="J1168" s="678">
        <v>1610</v>
      </c>
      <c r="K1168" s="651" t="s">
        <v>623</v>
      </c>
      <c r="L1168" s="661" t="s">
        <v>663</v>
      </c>
      <c r="M1168" s="661" t="s">
        <v>384</v>
      </c>
      <c r="N1168" s="661" t="s">
        <v>664</v>
      </c>
      <c r="O1168" s="661" t="s">
        <v>665</v>
      </c>
      <c r="P1168" s="661" t="s">
        <v>384</v>
      </c>
      <c r="Q1168" s="651" t="s">
        <v>666</v>
      </c>
      <c r="R1168" s="651" t="s">
        <v>667</v>
      </c>
    </row>
    <row r="1169" s="651" customFormat="1" customHeight="1" spans="1:18">
      <c r="A1169" s="651" t="str">
        <f t="shared" si="45"/>
        <v>BJC1美西以星&amp;合德拆柜</v>
      </c>
      <c r="B1169" s="651" t="s">
        <v>206</v>
      </c>
      <c r="C1169" s="673" t="s">
        <v>662</v>
      </c>
      <c r="D1169" s="651" t="s">
        <v>206</v>
      </c>
      <c r="E1169" s="661">
        <v>10.3</v>
      </c>
      <c r="F1169" s="661" t="s">
        <v>384</v>
      </c>
      <c r="G1169" s="678">
        <v>1880</v>
      </c>
      <c r="H1169" s="661">
        <v>10.3</v>
      </c>
      <c r="I1169" s="661" t="s">
        <v>384</v>
      </c>
      <c r="J1169" s="678">
        <v>1890</v>
      </c>
      <c r="K1169" s="651" t="s">
        <v>623</v>
      </c>
      <c r="L1169" s="661" t="s">
        <v>663</v>
      </c>
      <c r="M1169" s="661" t="s">
        <v>384</v>
      </c>
      <c r="N1169" s="661" t="s">
        <v>664</v>
      </c>
      <c r="O1169" s="661" t="s">
        <v>665</v>
      </c>
      <c r="P1169" s="661" t="s">
        <v>384</v>
      </c>
      <c r="Q1169" s="651" t="s">
        <v>666</v>
      </c>
      <c r="R1169" s="651" t="s">
        <v>667</v>
      </c>
    </row>
    <row r="1170" s="651" customFormat="1" customHeight="1" spans="1:18">
      <c r="A1170" s="651" t="str">
        <f t="shared" si="45"/>
        <v>ONT8美森限时达拆柜</v>
      </c>
      <c r="B1170" s="651" t="s">
        <v>123</v>
      </c>
      <c r="C1170" s="651" t="s">
        <v>668</v>
      </c>
      <c r="D1170" s="651" t="s">
        <v>123</v>
      </c>
      <c r="E1170" s="661">
        <v>10.4</v>
      </c>
      <c r="F1170" s="651" t="s">
        <v>384</v>
      </c>
      <c r="G1170" s="678">
        <v>2010</v>
      </c>
      <c r="H1170" s="661">
        <v>10.2</v>
      </c>
      <c r="I1170" s="651" t="s">
        <v>384</v>
      </c>
      <c r="J1170" s="678">
        <v>1980</v>
      </c>
      <c r="K1170" s="651" t="s">
        <v>623</v>
      </c>
      <c r="L1170" s="651" t="s">
        <v>669</v>
      </c>
      <c r="M1170" s="651" t="s">
        <v>384</v>
      </c>
      <c r="N1170" s="651" t="s">
        <v>670</v>
      </c>
      <c r="O1170" s="651" t="s">
        <v>671</v>
      </c>
      <c r="P1170" s="651" t="s">
        <v>384</v>
      </c>
      <c r="Q1170" s="651" t="s">
        <v>672</v>
      </c>
      <c r="R1170" s="651" t="s">
        <v>600</v>
      </c>
    </row>
    <row r="1171" s="651" customFormat="1" customHeight="1" spans="1:18">
      <c r="A1171" s="651" t="str">
        <f t="shared" ref="A1171:A1202" si="46">B1171&amp;C1171</f>
        <v>LGB8美森限时达拆柜</v>
      </c>
      <c r="B1171" s="651" t="s">
        <v>135</v>
      </c>
      <c r="C1171" s="651" t="s">
        <v>668</v>
      </c>
      <c r="D1171" s="651" t="s">
        <v>135</v>
      </c>
      <c r="E1171" s="661">
        <v>10.4</v>
      </c>
      <c r="F1171" s="651" t="s">
        <v>384</v>
      </c>
      <c r="G1171" s="678">
        <v>2010</v>
      </c>
      <c r="H1171" s="661">
        <v>10.2</v>
      </c>
      <c r="I1171" s="651" t="s">
        <v>384</v>
      </c>
      <c r="J1171" s="678">
        <v>1980</v>
      </c>
      <c r="K1171" s="651" t="s">
        <v>623</v>
      </c>
      <c r="L1171" s="651" t="s">
        <v>669</v>
      </c>
      <c r="M1171" s="651" t="s">
        <v>384</v>
      </c>
      <c r="N1171" s="651" t="s">
        <v>670</v>
      </c>
      <c r="O1171" s="651" t="s">
        <v>671</v>
      </c>
      <c r="P1171" s="651" t="s">
        <v>384</v>
      </c>
      <c r="Q1171" s="651" t="s">
        <v>672</v>
      </c>
      <c r="R1171" s="651" t="s">
        <v>602</v>
      </c>
    </row>
    <row r="1172" s="651" customFormat="1" customHeight="1" spans="1:18">
      <c r="A1172" s="651" t="str">
        <f t="shared" si="46"/>
        <v>LAX9美森限时达拆柜</v>
      </c>
      <c r="B1172" s="651" t="s">
        <v>134</v>
      </c>
      <c r="C1172" s="651" t="s">
        <v>668</v>
      </c>
      <c r="D1172" s="651" t="s">
        <v>134</v>
      </c>
      <c r="E1172" s="661">
        <v>10.4</v>
      </c>
      <c r="F1172" s="651" t="s">
        <v>384</v>
      </c>
      <c r="G1172" s="678">
        <v>2010</v>
      </c>
      <c r="H1172" s="661">
        <v>10.2</v>
      </c>
      <c r="I1172" s="651" t="s">
        <v>384</v>
      </c>
      <c r="J1172" s="678">
        <v>1980</v>
      </c>
      <c r="K1172" s="651" t="s">
        <v>623</v>
      </c>
      <c r="L1172" s="651" t="s">
        <v>669</v>
      </c>
      <c r="M1172" s="651" t="s">
        <v>384</v>
      </c>
      <c r="N1172" s="651" t="s">
        <v>670</v>
      </c>
      <c r="O1172" s="651" t="s">
        <v>671</v>
      </c>
      <c r="P1172" s="651" t="s">
        <v>384</v>
      </c>
      <c r="Q1172" s="651" t="s">
        <v>672</v>
      </c>
      <c r="R1172" s="651" t="s">
        <v>603</v>
      </c>
    </row>
    <row r="1173" s="651" customFormat="1" customHeight="1" spans="1:18">
      <c r="A1173" s="651" t="str">
        <f t="shared" si="46"/>
        <v>SBD1美森限时达拆柜</v>
      </c>
      <c r="B1173" s="651" t="s">
        <v>136</v>
      </c>
      <c r="C1173" s="651" t="s">
        <v>668</v>
      </c>
      <c r="D1173" s="651" t="s">
        <v>136</v>
      </c>
      <c r="E1173" s="661">
        <v>10.4</v>
      </c>
      <c r="F1173" s="651" t="s">
        <v>384</v>
      </c>
      <c r="G1173" s="678">
        <v>2010</v>
      </c>
      <c r="H1173" s="661">
        <v>10.2</v>
      </c>
      <c r="I1173" s="651" t="s">
        <v>384</v>
      </c>
      <c r="J1173" s="678">
        <v>1980</v>
      </c>
      <c r="K1173" s="651" t="s">
        <v>623</v>
      </c>
      <c r="L1173" s="651" t="s">
        <v>669</v>
      </c>
      <c r="M1173" s="651" t="s">
        <v>384</v>
      </c>
      <c r="N1173" s="651" t="s">
        <v>670</v>
      </c>
      <c r="O1173" s="651" t="s">
        <v>671</v>
      </c>
      <c r="P1173" s="651" t="s">
        <v>384</v>
      </c>
      <c r="Q1173" s="651" t="s">
        <v>672</v>
      </c>
      <c r="R1173" s="651" t="s">
        <v>603</v>
      </c>
    </row>
    <row r="1174" s="651" customFormat="1" customHeight="1" spans="1:18">
      <c r="A1174" s="651" t="str">
        <f t="shared" si="46"/>
        <v>IUSJ美森限时达拆柜</v>
      </c>
      <c r="B1174" s="651" t="s">
        <v>197</v>
      </c>
      <c r="C1174" s="651" t="s">
        <v>668</v>
      </c>
      <c r="D1174" s="651" t="s">
        <v>197</v>
      </c>
      <c r="E1174" s="661">
        <v>10.6</v>
      </c>
      <c r="F1174" s="651" t="s">
        <v>384</v>
      </c>
      <c r="G1174" s="678">
        <v>2050</v>
      </c>
      <c r="H1174" s="661">
        <v>10.4</v>
      </c>
      <c r="I1174" s="651" t="s">
        <v>384</v>
      </c>
      <c r="J1174" s="678">
        <v>2010</v>
      </c>
      <c r="K1174" s="651" t="s">
        <v>623</v>
      </c>
      <c r="L1174" s="651" t="s">
        <v>669</v>
      </c>
      <c r="M1174" s="651" t="s">
        <v>384</v>
      </c>
      <c r="N1174" s="651" t="s">
        <v>670</v>
      </c>
      <c r="O1174" s="651" t="s">
        <v>671</v>
      </c>
      <c r="P1174" s="651" t="s">
        <v>384</v>
      </c>
      <c r="Q1174" s="651" t="s">
        <v>672</v>
      </c>
      <c r="R1174" s="651" t="s">
        <v>673</v>
      </c>
    </row>
    <row r="1175" s="651" customFormat="1" customHeight="1" spans="1:18">
      <c r="A1175" s="651" t="str">
        <f t="shared" si="46"/>
        <v>XLX7美森限时达拆柜</v>
      </c>
      <c r="B1175" s="651" t="s">
        <v>630</v>
      </c>
      <c r="C1175" s="651" t="s">
        <v>668</v>
      </c>
      <c r="D1175" s="651" t="s">
        <v>630</v>
      </c>
      <c r="E1175" s="661">
        <v>10.7</v>
      </c>
      <c r="F1175" s="651" t="s">
        <v>384</v>
      </c>
      <c r="G1175" s="678">
        <v>2070</v>
      </c>
      <c r="H1175" s="661">
        <v>10.5</v>
      </c>
      <c r="I1175" s="651" t="s">
        <v>384</v>
      </c>
      <c r="J1175" s="678">
        <v>2030</v>
      </c>
      <c r="K1175" s="651" t="s">
        <v>623</v>
      </c>
      <c r="L1175" s="651" t="s">
        <v>669</v>
      </c>
      <c r="M1175" s="651" t="s">
        <v>384</v>
      </c>
      <c r="N1175" s="651" t="s">
        <v>670</v>
      </c>
      <c r="O1175" s="651" t="s">
        <v>671</v>
      </c>
      <c r="P1175" s="651" t="s">
        <v>384</v>
      </c>
      <c r="Q1175" s="651" t="s">
        <v>672</v>
      </c>
      <c r="R1175" s="651" t="s">
        <v>673</v>
      </c>
    </row>
    <row r="1176" s="651" customFormat="1" customHeight="1" spans="1:18">
      <c r="A1176" s="651" t="str">
        <f t="shared" si="46"/>
        <v>ONT2美森限时达拆柜</v>
      </c>
      <c r="B1176" s="651" t="s">
        <v>631</v>
      </c>
      <c r="C1176" s="651" t="s">
        <v>668</v>
      </c>
      <c r="D1176" s="651" t="s">
        <v>631</v>
      </c>
      <c r="E1176" s="661">
        <v>10.7</v>
      </c>
      <c r="F1176" s="651" t="s">
        <v>384</v>
      </c>
      <c r="G1176" s="678">
        <v>2070</v>
      </c>
      <c r="H1176" s="661">
        <v>10.5</v>
      </c>
      <c r="I1176" s="651" t="s">
        <v>384</v>
      </c>
      <c r="J1176" s="678">
        <v>2030</v>
      </c>
      <c r="K1176" s="651" t="s">
        <v>623</v>
      </c>
      <c r="L1176" s="651" t="s">
        <v>669</v>
      </c>
      <c r="M1176" s="651" t="s">
        <v>384</v>
      </c>
      <c r="N1176" s="651" t="s">
        <v>670</v>
      </c>
      <c r="O1176" s="651" t="s">
        <v>671</v>
      </c>
      <c r="P1176" s="651" t="s">
        <v>384</v>
      </c>
      <c r="Q1176" s="651" t="s">
        <v>672</v>
      </c>
      <c r="R1176" s="651" t="s">
        <v>673</v>
      </c>
    </row>
    <row r="1177" s="651" customFormat="1" customHeight="1" spans="1:18">
      <c r="A1177" s="651" t="str">
        <f t="shared" si="46"/>
        <v>ONT6美森限时达拆柜</v>
      </c>
      <c r="B1177" s="651" t="s">
        <v>632</v>
      </c>
      <c r="C1177" s="651" t="s">
        <v>668</v>
      </c>
      <c r="D1177" s="651" t="s">
        <v>632</v>
      </c>
      <c r="E1177" s="661">
        <v>10.7</v>
      </c>
      <c r="F1177" s="651" t="s">
        <v>384</v>
      </c>
      <c r="G1177" s="678">
        <v>2070</v>
      </c>
      <c r="H1177" s="661">
        <v>10.5</v>
      </c>
      <c r="I1177" s="651" t="s">
        <v>384</v>
      </c>
      <c r="J1177" s="678">
        <v>2030</v>
      </c>
      <c r="K1177" s="651" t="s">
        <v>623</v>
      </c>
      <c r="L1177" s="651" t="s">
        <v>669</v>
      </c>
      <c r="M1177" s="651" t="s">
        <v>384</v>
      </c>
      <c r="N1177" s="651" t="s">
        <v>670</v>
      </c>
      <c r="O1177" s="651" t="s">
        <v>671</v>
      </c>
      <c r="P1177" s="651" t="s">
        <v>384</v>
      </c>
      <c r="Q1177" s="651" t="s">
        <v>672</v>
      </c>
      <c r="R1177" s="651" t="s">
        <v>673</v>
      </c>
    </row>
    <row r="1178" s="651" customFormat="1" customHeight="1" spans="1:18">
      <c r="A1178" s="651" t="str">
        <f t="shared" si="46"/>
        <v>ONT9美森限时达拆柜</v>
      </c>
      <c r="B1178" s="651" t="s">
        <v>633</v>
      </c>
      <c r="C1178" s="651" t="s">
        <v>668</v>
      </c>
      <c r="D1178" s="651" t="s">
        <v>633</v>
      </c>
      <c r="E1178" s="661">
        <v>10.7</v>
      </c>
      <c r="F1178" s="651" t="s">
        <v>384</v>
      </c>
      <c r="G1178" s="678">
        <v>2070</v>
      </c>
      <c r="H1178" s="661">
        <v>10.5</v>
      </c>
      <c r="I1178" s="651" t="s">
        <v>384</v>
      </c>
      <c r="J1178" s="678">
        <v>2030</v>
      </c>
      <c r="K1178" s="651" t="s">
        <v>623</v>
      </c>
      <c r="L1178" s="651" t="s">
        <v>669</v>
      </c>
      <c r="M1178" s="651" t="s">
        <v>384</v>
      </c>
      <c r="N1178" s="651" t="s">
        <v>670</v>
      </c>
      <c r="O1178" s="651" t="s">
        <v>671</v>
      </c>
      <c r="P1178" s="651" t="s">
        <v>384</v>
      </c>
      <c r="Q1178" s="651" t="s">
        <v>672</v>
      </c>
      <c r="R1178" s="651" t="s">
        <v>673</v>
      </c>
    </row>
    <row r="1179" s="651" customFormat="1" customHeight="1" spans="1:18">
      <c r="A1179" s="651" t="str">
        <f t="shared" si="46"/>
        <v>LGB6美森限时达拆柜</v>
      </c>
      <c r="B1179" s="651" t="s">
        <v>196</v>
      </c>
      <c r="C1179" s="651" t="s">
        <v>668</v>
      </c>
      <c r="D1179" s="651" t="s">
        <v>196</v>
      </c>
      <c r="E1179" s="661">
        <v>10.7</v>
      </c>
      <c r="F1179" s="651" t="s">
        <v>384</v>
      </c>
      <c r="G1179" s="678">
        <v>2070</v>
      </c>
      <c r="H1179" s="661">
        <v>10.5</v>
      </c>
      <c r="I1179" s="651" t="s">
        <v>384</v>
      </c>
      <c r="J1179" s="678">
        <v>2030</v>
      </c>
      <c r="K1179" s="651" t="s">
        <v>623</v>
      </c>
      <c r="L1179" s="651" t="s">
        <v>669</v>
      </c>
      <c r="M1179" s="651" t="s">
        <v>384</v>
      </c>
      <c r="N1179" s="651" t="s">
        <v>670</v>
      </c>
      <c r="O1179" s="651" t="s">
        <v>671</v>
      </c>
      <c r="P1179" s="651" t="s">
        <v>384</v>
      </c>
      <c r="Q1179" s="651" t="s">
        <v>672</v>
      </c>
      <c r="R1179" s="651" t="s">
        <v>673</v>
      </c>
    </row>
    <row r="1180" s="651" customFormat="1" customHeight="1" spans="1:18">
      <c r="A1180" s="651" t="str">
        <f t="shared" si="46"/>
        <v>LGB9美森限时达拆柜</v>
      </c>
      <c r="B1180" s="651" t="s">
        <v>634</v>
      </c>
      <c r="C1180" s="651" t="s">
        <v>668</v>
      </c>
      <c r="D1180" s="651" t="s">
        <v>634</v>
      </c>
      <c r="E1180" s="661">
        <v>10.7</v>
      </c>
      <c r="F1180" s="651" t="s">
        <v>384</v>
      </c>
      <c r="G1180" s="678">
        <v>2070</v>
      </c>
      <c r="H1180" s="661">
        <v>10.5</v>
      </c>
      <c r="I1180" s="651" t="s">
        <v>384</v>
      </c>
      <c r="J1180" s="678">
        <v>2030</v>
      </c>
      <c r="K1180" s="651" t="s">
        <v>623</v>
      </c>
      <c r="L1180" s="651" t="s">
        <v>669</v>
      </c>
      <c r="M1180" s="651" t="s">
        <v>384</v>
      </c>
      <c r="N1180" s="651" t="s">
        <v>670</v>
      </c>
      <c r="O1180" s="651" t="s">
        <v>671</v>
      </c>
      <c r="P1180" s="651" t="s">
        <v>384</v>
      </c>
      <c r="Q1180" s="651" t="s">
        <v>672</v>
      </c>
      <c r="R1180" s="651" t="s">
        <v>673</v>
      </c>
    </row>
    <row r="1181" s="651" customFormat="1" customHeight="1" spans="1:18">
      <c r="A1181" s="651" t="str">
        <f t="shared" si="46"/>
        <v>SBD2美森限时达拆柜</v>
      </c>
      <c r="B1181" s="651" t="s">
        <v>195</v>
      </c>
      <c r="C1181" s="651" t="s">
        <v>668</v>
      </c>
      <c r="D1181" s="651" t="s">
        <v>195</v>
      </c>
      <c r="E1181" s="661">
        <v>10.7</v>
      </c>
      <c r="F1181" s="651" t="s">
        <v>384</v>
      </c>
      <c r="G1181" s="678">
        <v>2070</v>
      </c>
      <c r="H1181" s="661">
        <v>10.5</v>
      </c>
      <c r="I1181" s="651" t="s">
        <v>384</v>
      </c>
      <c r="J1181" s="678">
        <v>2030</v>
      </c>
      <c r="K1181" s="651" t="s">
        <v>623</v>
      </c>
      <c r="L1181" s="651" t="s">
        <v>669</v>
      </c>
      <c r="M1181" s="651" t="s">
        <v>384</v>
      </c>
      <c r="N1181" s="651" t="s">
        <v>670</v>
      </c>
      <c r="O1181" s="651" t="s">
        <v>671</v>
      </c>
      <c r="P1181" s="651" t="s">
        <v>384</v>
      </c>
      <c r="Q1181" s="651" t="s">
        <v>672</v>
      </c>
      <c r="R1181" s="651" t="s">
        <v>673</v>
      </c>
    </row>
    <row r="1182" s="651" customFormat="1" customHeight="1" spans="1:18">
      <c r="A1182" s="651" t="str">
        <f t="shared" si="46"/>
        <v>SNA4美森限时达拆柜</v>
      </c>
      <c r="B1182" s="651" t="s">
        <v>193</v>
      </c>
      <c r="C1182" s="651" t="s">
        <v>668</v>
      </c>
      <c r="D1182" s="651" t="s">
        <v>193</v>
      </c>
      <c r="E1182" s="661">
        <v>10.7</v>
      </c>
      <c r="F1182" s="651" t="s">
        <v>384</v>
      </c>
      <c r="G1182" s="678">
        <v>2070</v>
      </c>
      <c r="H1182" s="661">
        <v>10.5</v>
      </c>
      <c r="I1182" s="651" t="s">
        <v>384</v>
      </c>
      <c r="J1182" s="678">
        <v>2030</v>
      </c>
      <c r="K1182" s="651" t="s">
        <v>623</v>
      </c>
      <c r="L1182" s="651" t="s">
        <v>669</v>
      </c>
      <c r="M1182" s="651" t="s">
        <v>384</v>
      </c>
      <c r="N1182" s="651" t="s">
        <v>670</v>
      </c>
      <c r="O1182" s="651" t="s">
        <v>671</v>
      </c>
      <c r="P1182" s="651" t="s">
        <v>384</v>
      </c>
      <c r="Q1182" s="651" t="s">
        <v>672</v>
      </c>
      <c r="R1182" s="651" t="s">
        <v>673</v>
      </c>
    </row>
    <row r="1183" s="651" customFormat="1" customHeight="1" spans="1:18">
      <c r="A1183" s="651" t="str">
        <f t="shared" si="46"/>
        <v>IUSQ美森限时达拆柜</v>
      </c>
      <c r="B1183" s="651" t="s">
        <v>635</v>
      </c>
      <c r="C1183" s="651" t="s">
        <v>668</v>
      </c>
      <c r="D1183" s="651" t="s">
        <v>635</v>
      </c>
      <c r="E1183" s="661" t="s">
        <v>461</v>
      </c>
      <c r="F1183" s="651" t="s">
        <v>384</v>
      </c>
      <c r="G1183" s="678" t="s">
        <v>461</v>
      </c>
      <c r="H1183" s="661" t="s">
        <v>461</v>
      </c>
      <c r="I1183" s="651" t="s">
        <v>384</v>
      </c>
      <c r="J1183" s="678" t="s">
        <v>461</v>
      </c>
      <c r="K1183" s="651" t="s">
        <v>623</v>
      </c>
      <c r="L1183" s="651" t="s">
        <v>669</v>
      </c>
      <c r="M1183" s="651" t="s">
        <v>384</v>
      </c>
      <c r="N1183" s="651" t="s">
        <v>670</v>
      </c>
      <c r="O1183" s="651" t="s">
        <v>671</v>
      </c>
      <c r="P1183" s="651" t="s">
        <v>384</v>
      </c>
      <c r="Q1183" s="651" t="s">
        <v>672</v>
      </c>
      <c r="R1183" s="651" t="s">
        <v>673</v>
      </c>
    </row>
    <row r="1184" s="651" customFormat="1" customHeight="1" spans="1:18">
      <c r="A1184" s="651" t="str">
        <f t="shared" si="46"/>
        <v>IUSP美森限时达拆柜</v>
      </c>
      <c r="B1184" s="651" t="s">
        <v>198</v>
      </c>
      <c r="C1184" s="651" t="s">
        <v>668</v>
      </c>
      <c r="D1184" s="651" t="s">
        <v>198</v>
      </c>
      <c r="E1184" s="661">
        <v>10.7</v>
      </c>
      <c r="F1184" s="651" t="s">
        <v>384</v>
      </c>
      <c r="G1184" s="678">
        <v>2070</v>
      </c>
      <c r="H1184" s="661">
        <v>10.5</v>
      </c>
      <c r="I1184" s="651" t="s">
        <v>384</v>
      </c>
      <c r="J1184" s="678">
        <v>2030</v>
      </c>
      <c r="K1184" s="651" t="s">
        <v>623</v>
      </c>
      <c r="L1184" s="651" t="s">
        <v>669</v>
      </c>
      <c r="M1184" s="651" t="s">
        <v>384</v>
      </c>
      <c r="N1184" s="651" t="s">
        <v>670</v>
      </c>
      <c r="O1184" s="651" t="s">
        <v>671</v>
      </c>
      <c r="P1184" s="651" t="s">
        <v>384</v>
      </c>
      <c r="Q1184" s="651" t="s">
        <v>672</v>
      </c>
      <c r="R1184" s="651" t="s">
        <v>673</v>
      </c>
    </row>
    <row r="1185" s="651" customFormat="1" customHeight="1" spans="1:18">
      <c r="A1185" s="651" t="str">
        <f t="shared" si="46"/>
        <v>POC1美森限时达拆柜</v>
      </c>
      <c r="B1185" s="651" t="s">
        <v>137</v>
      </c>
      <c r="C1185" s="651" t="s">
        <v>668</v>
      </c>
      <c r="D1185" s="651" t="s">
        <v>137</v>
      </c>
      <c r="E1185" s="661">
        <v>10.5</v>
      </c>
      <c r="F1185" s="651" t="s">
        <v>384</v>
      </c>
      <c r="G1185" s="678">
        <v>2030</v>
      </c>
      <c r="H1185" s="661">
        <v>10.3</v>
      </c>
      <c r="I1185" s="651" t="s">
        <v>384</v>
      </c>
      <c r="J1185" s="678">
        <v>2000</v>
      </c>
      <c r="K1185" s="651" t="s">
        <v>623</v>
      </c>
      <c r="L1185" s="651" t="s">
        <v>669</v>
      </c>
      <c r="M1185" s="651" t="s">
        <v>384</v>
      </c>
      <c r="N1185" s="651" t="s">
        <v>670</v>
      </c>
      <c r="O1185" s="651" t="s">
        <v>671</v>
      </c>
      <c r="P1185" s="651" t="s">
        <v>384</v>
      </c>
      <c r="Q1185" s="651" t="s">
        <v>672</v>
      </c>
      <c r="R1185" s="651" t="s">
        <v>673</v>
      </c>
    </row>
    <row r="1186" s="651" customFormat="1" customHeight="1" spans="1:18">
      <c r="A1186" s="651" t="str">
        <f t="shared" si="46"/>
        <v>POC2美森限时达拆柜</v>
      </c>
      <c r="B1186" s="651" t="s">
        <v>139</v>
      </c>
      <c r="C1186" s="651" t="s">
        <v>668</v>
      </c>
      <c r="D1186" s="651" t="s">
        <v>139</v>
      </c>
      <c r="E1186" s="661">
        <v>10.5</v>
      </c>
      <c r="F1186" s="651" t="s">
        <v>384</v>
      </c>
      <c r="G1186" s="678">
        <v>2030</v>
      </c>
      <c r="H1186" s="661">
        <v>10.3</v>
      </c>
      <c r="I1186" s="651" t="s">
        <v>384</v>
      </c>
      <c r="J1186" s="678">
        <v>2000</v>
      </c>
      <c r="K1186" s="651" t="s">
        <v>623</v>
      </c>
      <c r="L1186" s="651" t="s">
        <v>669</v>
      </c>
      <c r="M1186" s="651" t="s">
        <v>384</v>
      </c>
      <c r="N1186" s="651" t="s">
        <v>670</v>
      </c>
      <c r="O1186" s="651" t="s">
        <v>671</v>
      </c>
      <c r="P1186" s="651" t="s">
        <v>384</v>
      </c>
      <c r="Q1186" s="651" t="s">
        <v>672</v>
      </c>
      <c r="R1186" s="651" t="s">
        <v>673</v>
      </c>
    </row>
    <row r="1187" s="651" customFormat="1" customHeight="1" spans="1:18">
      <c r="A1187" s="651" t="str">
        <f t="shared" si="46"/>
        <v>POC3美森限时达拆柜</v>
      </c>
      <c r="B1187" s="651" t="s">
        <v>140</v>
      </c>
      <c r="C1187" s="651" t="s">
        <v>668</v>
      </c>
      <c r="D1187" s="651" t="s">
        <v>140</v>
      </c>
      <c r="E1187" s="661">
        <v>10.5</v>
      </c>
      <c r="F1187" s="651" t="s">
        <v>384</v>
      </c>
      <c r="G1187" s="678">
        <v>2030</v>
      </c>
      <c r="H1187" s="661">
        <v>10.3</v>
      </c>
      <c r="I1187" s="651" t="s">
        <v>384</v>
      </c>
      <c r="J1187" s="678">
        <v>2000</v>
      </c>
      <c r="K1187" s="651" t="s">
        <v>623</v>
      </c>
      <c r="L1187" s="651" t="s">
        <v>669</v>
      </c>
      <c r="M1187" s="651" t="s">
        <v>384</v>
      </c>
      <c r="N1187" s="651" t="s">
        <v>670</v>
      </c>
      <c r="O1187" s="651" t="s">
        <v>671</v>
      </c>
      <c r="P1187" s="651" t="s">
        <v>384</v>
      </c>
      <c r="Q1187" s="651" t="s">
        <v>672</v>
      </c>
      <c r="R1187" s="651" t="s">
        <v>673</v>
      </c>
    </row>
    <row r="1188" s="651" customFormat="1" customHeight="1" spans="1:18">
      <c r="A1188" s="651" t="str">
        <f t="shared" si="46"/>
        <v>PHX6美森限时达拆柜</v>
      </c>
      <c r="B1188" s="651" t="s">
        <v>636</v>
      </c>
      <c r="C1188" s="651" t="s">
        <v>668</v>
      </c>
      <c r="D1188" s="651" t="s">
        <v>636</v>
      </c>
      <c r="E1188" s="661">
        <v>10.7</v>
      </c>
      <c r="F1188" s="651" t="s">
        <v>384</v>
      </c>
      <c r="G1188" s="678">
        <v>2070</v>
      </c>
      <c r="H1188" s="661">
        <v>10.5</v>
      </c>
      <c r="I1188" s="651" t="s">
        <v>384</v>
      </c>
      <c r="J1188" s="678">
        <v>2030</v>
      </c>
      <c r="K1188" s="651" t="s">
        <v>623</v>
      </c>
      <c r="L1188" s="651" t="s">
        <v>669</v>
      </c>
      <c r="M1188" s="651" t="s">
        <v>384</v>
      </c>
      <c r="N1188" s="651" t="s">
        <v>670</v>
      </c>
      <c r="O1188" s="651" t="s">
        <v>671</v>
      </c>
      <c r="P1188" s="651" t="s">
        <v>384</v>
      </c>
      <c r="Q1188" s="651" t="s">
        <v>672</v>
      </c>
      <c r="R1188" s="651" t="s">
        <v>673</v>
      </c>
    </row>
    <row r="1189" s="651" customFormat="1" customHeight="1" spans="1:18">
      <c r="A1189" s="651" t="str">
        <f t="shared" si="46"/>
        <v>LAX1美森限时达拆柜</v>
      </c>
      <c r="B1189" s="651" t="s">
        <v>637</v>
      </c>
      <c r="C1189" s="651" t="s">
        <v>668</v>
      </c>
      <c r="D1189" s="651" t="s">
        <v>637</v>
      </c>
      <c r="E1189" s="661">
        <v>10.8</v>
      </c>
      <c r="F1189" s="651" t="s">
        <v>384</v>
      </c>
      <c r="G1189" s="678">
        <v>2080</v>
      </c>
      <c r="H1189" s="661">
        <v>10.6</v>
      </c>
      <c r="I1189" s="651" t="s">
        <v>384</v>
      </c>
      <c r="J1189" s="678">
        <v>2050</v>
      </c>
      <c r="K1189" s="651" t="s">
        <v>623</v>
      </c>
      <c r="L1189" s="651" t="s">
        <v>669</v>
      </c>
      <c r="M1189" s="651" t="s">
        <v>384</v>
      </c>
      <c r="N1189" s="651" t="s">
        <v>670</v>
      </c>
      <c r="O1189" s="651" t="s">
        <v>671</v>
      </c>
      <c r="P1189" s="651" t="s">
        <v>384</v>
      </c>
      <c r="Q1189" s="651" t="s">
        <v>672</v>
      </c>
      <c r="R1189" s="651" t="s">
        <v>673</v>
      </c>
    </row>
    <row r="1190" s="651" customFormat="1" customHeight="1" spans="1:18">
      <c r="A1190" s="651" t="str">
        <f t="shared" si="46"/>
        <v>LAX2美森限时达拆柜</v>
      </c>
      <c r="B1190" s="651" t="s">
        <v>638</v>
      </c>
      <c r="C1190" s="651" t="s">
        <v>668</v>
      </c>
      <c r="D1190" s="651" t="s">
        <v>638</v>
      </c>
      <c r="E1190" s="661">
        <v>10.8</v>
      </c>
      <c r="F1190" s="651" t="s">
        <v>384</v>
      </c>
      <c r="G1190" s="678">
        <v>2080</v>
      </c>
      <c r="H1190" s="661">
        <v>10.6</v>
      </c>
      <c r="I1190" s="651" t="s">
        <v>384</v>
      </c>
      <c r="J1190" s="678">
        <v>2050</v>
      </c>
      <c r="K1190" s="651" t="s">
        <v>623</v>
      </c>
      <c r="L1190" s="651" t="s">
        <v>669</v>
      </c>
      <c r="M1190" s="651" t="s">
        <v>384</v>
      </c>
      <c r="N1190" s="651" t="s">
        <v>670</v>
      </c>
      <c r="O1190" s="651" t="s">
        <v>671</v>
      </c>
      <c r="P1190" s="651" t="s">
        <v>384</v>
      </c>
      <c r="Q1190" s="651" t="s">
        <v>672</v>
      </c>
      <c r="R1190" s="651" t="s">
        <v>673</v>
      </c>
    </row>
    <row r="1191" s="651" customFormat="1" customHeight="1" spans="1:18">
      <c r="A1191" s="651" t="str">
        <f t="shared" si="46"/>
        <v>PSP3美森限时达拆柜</v>
      </c>
      <c r="B1191" s="651" t="s">
        <v>185</v>
      </c>
      <c r="C1191" s="651" t="s">
        <v>668</v>
      </c>
      <c r="D1191" s="651" t="s">
        <v>185</v>
      </c>
      <c r="E1191" s="661">
        <v>10.9</v>
      </c>
      <c r="F1191" s="651" t="s">
        <v>384</v>
      </c>
      <c r="G1191" s="678">
        <v>2100</v>
      </c>
      <c r="H1191" s="661">
        <v>10.7</v>
      </c>
      <c r="I1191" s="651" t="s">
        <v>384</v>
      </c>
      <c r="J1191" s="678">
        <v>2070</v>
      </c>
      <c r="K1191" s="651" t="s">
        <v>623</v>
      </c>
      <c r="L1191" s="651" t="s">
        <v>669</v>
      </c>
      <c r="M1191" s="651" t="s">
        <v>384</v>
      </c>
      <c r="N1191" s="651" t="s">
        <v>670</v>
      </c>
      <c r="O1191" s="651" t="s">
        <v>671</v>
      </c>
      <c r="P1191" s="651" t="s">
        <v>384</v>
      </c>
      <c r="Q1191" s="651" t="s">
        <v>672</v>
      </c>
      <c r="R1191" s="651" t="s">
        <v>673</v>
      </c>
    </row>
    <row r="1192" s="651" customFormat="1" customHeight="1" spans="1:18">
      <c r="A1192" s="651" t="str">
        <f t="shared" si="46"/>
        <v>IUSW美森限时达拆柜</v>
      </c>
      <c r="B1192" s="651" t="s">
        <v>147</v>
      </c>
      <c r="C1192" s="651" t="s">
        <v>668</v>
      </c>
      <c r="D1192" s="651" t="s">
        <v>147</v>
      </c>
      <c r="E1192" s="661">
        <v>10.8</v>
      </c>
      <c r="F1192" s="651" t="s">
        <v>384</v>
      </c>
      <c r="G1192" s="678">
        <v>2080</v>
      </c>
      <c r="H1192" s="661">
        <v>10.6</v>
      </c>
      <c r="I1192" s="651" t="s">
        <v>384</v>
      </c>
      <c r="J1192" s="678">
        <v>2050</v>
      </c>
      <c r="K1192" s="651" t="s">
        <v>623</v>
      </c>
      <c r="L1192" s="651" t="s">
        <v>669</v>
      </c>
      <c r="M1192" s="651" t="s">
        <v>384</v>
      </c>
      <c r="N1192" s="651" t="s">
        <v>670</v>
      </c>
      <c r="O1192" s="651" t="s">
        <v>671</v>
      </c>
      <c r="P1192" s="651" t="s">
        <v>384</v>
      </c>
      <c r="Q1192" s="651" t="s">
        <v>672</v>
      </c>
      <c r="R1192" s="651" t="s">
        <v>673</v>
      </c>
    </row>
    <row r="1193" s="651" customFormat="1" customHeight="1" spans="1:18">
      <c r="A1193" s="651" t="str">
        <f t="shared" si="46"/>
        <v>IUTI美森限时达拆柜</v>
      </c>
      <c r="B1193" s="651" t="s">
        <v>639</v>
      </c>
      <c r="C1193" s="651" t="s">
        <v>668</v>
      </c>
      <c r="D1193" s="651" t="s">
        <v>639</v>
      </c>
      <c r="E1193" s="661" t="s">
        <v>461</v>
      </c>
      <c r="F1193" s="651" t="s">
        <v>384</v>
      </c>
      <c r="G1193" s="678" t="s">
        <v>461</v>
      </c>
      <c r="H1193" s="661" t="s">
        <v>461</v>
      </c>
      <c r="I1193" s="651" t="s">
        <v>384</v>
      </c>
      <c r="J1193" s="678" t="s">
        <v>461</v>
      </c>
      <c r="K1193" s="651" t="s">
        <v>623</v>
      </c>
      <c r="L1193" s="651" t="s">
        <v>669</v>
      </c>
      <c r="M1193" s="651" t="s">
        <v>384</v>
      </c>
      <c r="N1193" s="651" t="s">
        <v>670</v>
      </c>
      <c r="O1193" s="651" t="s">
        <v>671</v>
      </c>
      <c r="P1193" s="651" t="s">
        <v>384</v>
      </c>
      <c r="Q1193" s="651" t="s">
        <v>672</v>
      </c>
      <c r="R1193" s="651" t="s">
        <v>673</v>
      </c>
    </row>
    <row r="1194" s="651" customFormat="1" customHeight="1" spans="1:18">
      <c r="A1194" s="651" t="str">
        <f t="shared" si="46"/>
        <v>TCY1美森限时达拆柜</v>
      </c>
      <c r="B1194" s="651" t="s">
        <v>186</v>
      </c>
      <c r="C1194" s="651" t="s">
        <v>668</v>
      </c>
      <c r="D1194" s="651" t="s">
        <v>186</v>
      </c>
      <c r="E1194" s="661">
        <v>11.3</v>
      </c>
      <c r="F1194" s="651" t="s">
        <v>384</v>
      </c>
      <c r="G1194" s="678">
        <v>2170</v>
      </c>
      <c r="H1194" s="661">
        <v>11.1</v>
      </c>
      <c r="I1194" s="651" t="s">
        <v>384</v>
      </c>
      <c r="J1194" s="678">
        <v>2140</v>
      </c>
      <c r="K1194" s="651" t="s">
        <v>623</v>
      </c>
      <c r="L1194" s="651" t="s">
        <v>669</v>
      </c>
      <c r="M1194" s="651" t="s">
        <v>384</v>
      </c>
      <c r="N1194" s="651" t="s">
        <v>670</v>
      </c>
      <c r="O1194" s="651" t="s">
        <v>671</v>
      </c>
      <c r="P1194" s="651" t="s">
        <v>384</v>
      </c>
      <c r="Q1194" s="651" t="s">
        <v>672</v>
      </c>
      <c r="R1194" s="651" t="s">
        <v>673</v>
      </c>
    </row>
    <row r="1195" s="651" customFormat="1" customHeight="1" spans="1:18">
      <c r="A1195" s="651" t="str">
        <f t="shared" si="46"/>
        <v>TCY2美森限时达拆柜</v>
      </c>
      <c r="B1195" s="651" t="s">
        <v>187</v>
      </c>
      <c r="C1195" s="651" t="s">
        <v>668</v>
      </c>
      <c r="D1195" s="651" t="s">
        <v>187</v>
      </c>
      <c r="E1195" s="661">
        <v>11.3</v>
      </c>
      <c r="F1195" s="651" t="s">
        <v>384</v>
      </c>
      <c r="G1195" s="678">
        <v>2170</v>
      </c>
      <c r="H1195" s="661">
        <v>11.1</v>
      </c>
      <c r="I1195" s="651" t="s">
        <v>384</v>
      </c>
      <c r="J1195" s="678">
        <v>2140</v>
      </c>
      <c r="K1195" s="651" t="s">
        <v>623</v>
      </c>
      <c r="L1195" s="651" t="s">
        <v>669</v>
      </c>
      <c r="M1195" s="651" t="s">
        <v>384</v>
      </c>
      <c r="N1195" s="651" t="s">
        <v>670</v>
      </c>
      <c r="O1195" s="651" t="s">
        <v>671</v>
      </c>
      <c r="P1195" s="651" t="s">
        <v>384</v>
      </c>
      <c r="Q1195" s="651" t="s">
        <v>672</v>
      </c>
      <c r="R1195" s="651" t="s">
        <v>673</v>
      </c>
    </row>
    <row r="1196" s="651" customFormat="1" customHeight="1" spans="1:18">
      <c r="A1196" s="651" t="str">
        <f t="shared" si="46"/>
        <v>QXY8美森限时达拆柜</v>
      </c>
      <c r="B1196" s="651" t="s">
        <v>184</v>
      </c>
      <c r="C1196" s="651" t="s">
        <v>668</v>
      </c>
      <c r="D1196" s="651" t="s">
        <v>184</v>
      </c>
      <c r="E1196" s="661">
        <v>11.3</v>
      </c>
      <c r="F1196" s="651" t="s">
        <v>384</v>
      </c>
      <c r="G1196" s="678">
        <v>2170</v>
      </c>
      <c r="H1196" s="661">
        <v>11.1</v>
      </c>
      <c r="I1196" s="651" t="s">
        <v>384</v>
      </c>
      <c r="J1196" s="678">
        <v>2140</v>
      </c>
      <c r="K1196" s="651" t="s">
        <v>623</v>
      </c>
      <c r="L1196" s="651" t="s">
        <v>669</v>
      </c>
      <c r="M1196" s="651" t="s">
        <v>384</v>
      </c>
      <c r="N1196" s="651" t="s">
        <v>670</v>
      </c>
      <c r="O1196" s="651" t="s">
        <v>671</v>
      </c>
      <c r="P1196" s="651" t="s">
        <v>384</v>
      </c>
      <c r="Q1196" s="651" t="s">
        <v>672</v>
      </c>
      <c r="R1196" s="651" t="s">
        <v>673</v>
      </c>
    </row>
    <row r="1197" s="651" customFormat="1" customHeight="1" spans="1:18">
      <c r="A1197" s="651" t="str">
        <f t="shared" si="46"/>
        <v>IUTE美森限时达拆柜</v>
      </c>
      <c r="B1197" s="651" t="s">
        <v>190</v>
      </c>
      <c r="C1197" s="651" t="s">
        <v>668</v>
      </c>
      <c r="D1197" s="651" t="s">
        <v>190</v>
      </c>
      <c r="E1197" s="661">
        <v>11.4</v>
      </c>
      <c r="F1197" s="651" t="s">
        <v>384</v>
      </c>
      <c r="G1197" s="678">
        <v>2190</v>
      </c>
      <c r="H1197" s="661">
        <v>11.2</v>
      </c>
      <c r="I1197" s="651" t="s">
        <v>384</v>
      </c>
      <c r="J1197" s="678">
        <v>2150</v>
      </c>
      <c r="K1197" s="651" t="s">
        <v>623</v>
      </c>
      <c r="L1197" s="651" t="s">
        <v>669</v>
      </c>
      <c r="M1197" s="651" t="s">
        <v>384</v>
      </c>
      <c r="N1197" s="651" t="s">
        <v>670</v>
      </c>
      <c r="O1197" s="651" t="s">
        <v>671</v>
      </c>
      <c r="P1197" s="651" t="s">
        <v>384</v>
      </c>
      <c r="Q1197" s="651" t="s">
        <v>672</v>
      </c>
      <c r="R1197" s="651" t="s">
        <v>673</v>
      </c>
    </row>
    <row r="1198" s="651" customFormat="1" customHeight="1" spans="1:18">
      <c r="A1198" s="651" t="str">
        <f t="shared" si="46"/>
        <v>LAS1美森限时达拆柜</v>
      </c>
      <c r="B1198" s="651" t="s">
        <v>141</v>
      </c>
      <c r="C1198" s="651" t="s">
        <v>668</v>
      </c>
      <c r="D1198" s="651" t="s">
        <v>141</v>
      </c>
      <c r="E1198" s="661">
        <v>11</v>
      </c>
      <c r="F1198" s="651" t="s">
        <v>384</v>
      </c>
      <c r="G1198" s="678">
        <v>2120</v>
      </c>
      <c r="H1198" s="661">
        <v>10.8</v>
      </c>
      <c r="I1198" s="651" t="s">
        <v>384</v>
      </c>
      <c r="J1198" s="678">
        <v>2080</v>
      </c>
      <c r="K1198" s="651" t="s">
        <v>623</v>
      </c>
      <c r="L1198" s="651" t="s">
        <v>669</v>
      </c>
      <c r="M1198" s="651" t="s">
        <v>384</v>
      </c>
      <c r="N1198" s="651" t="s">
        <v>670</v>
      </c>
      <c r="O1198" s="651" t="s">
        <v>671</v>
      </c>
      <c r="P1198" s="651" t="s">
        <v>384</v>
      </c>
      <c r="Q1198" s="651" t="s">
        <v>672</v>
      </c>
      <c r="R1198" s="651" t="s">
        <v>673</v>
      </c>
    </row>
    <row r="1199" s="651" customFormat="1" customHeight="1" spans="1:18">
      <c r="A1199" s="651" t="str">
        <f t="shared" si="46"/>
        <v>VGT2美森限时达拆柜</v>
      </c>
      <c r="B1199" s="651" t="s">
        <v>143</v>
      </c>
      <c r="C1199" s="651" t="s">
        <v>668</v>
      </c>
      <c r="D1199" s="651" t="s">
        <v>143</v>
      </c>
      <c r="E1199" s="661">
        <v>11</v>
      </c>
      <c r="F1199" s="651" t="s">
        <v>384</v>
      </c>
      <c r="G1199" s="678">
        <v>2120</v>
      </c>
      <c r="H1199" s="661">
        <v>10.8</v>
      </c>
      <c r="I1199" s="651" t="s">
        <v>384</v>
      </c>
      <c r="J1199" s="678">
        <v>2080</v>
      </c>
      <c r="K1199" s="651" t="s">
        <v>623</v>
      </c>
      <c r="L1199" s="651" t="s">
        <v>669</v>
      </c>
      <c r="M1199" s="651" t="s">
        <v>384</v>
      </c>
      <c r="N1199" s="651" t="s">
        <v>670</v>
      </c>
      <c r="O1199" s="651" t="s">
        <v>671</v>
      </c>
      <c r="P1199" s="651" t="s">
        <v>384</v>
      </c>
      <c r="Q1199" s="651" t="s">
        <v>672</v>
      </c>
      <c r="R1199" s="651" t="s">
        <v>673</v>
      </c>
    </row>
    <row r="1200" s="651" customFormat="1" customHeight="1" spans="1:18">
      <c r="A1200" s="651" t="str">
        <f t="shared" si="46"/>
        <v>LAS6美森限时达拆柜</v>
      </c>
      <c r="B1200" s="651" t="s">
        <v>640</v>
      </c>
      <c r="C1200" s="651" t="s">
        <v>668</v>
      </c>
      <c r="D1200" s="651" t="s">
        <v>640</v>
      </c>
      <c r="E1200" s="661">
        <v>11.1</v>
      </c>
      <c r="F1200" s="651" t="s">
        <v>384</v>
      </c>
      <c r="G1200" s="678">
        <v>2140</v>
      </c>
      <c r="H1200" s="661">
        <v>10.9</v>
      </c>
      <c r="I1200" s="651" t="s">
        <v>384</v>
      </c>
      <c r="J1200" s="678">
        <v>2100</v>
      </c>
      <c r="K1200" s="651" t="s">
        <v>623</v>
      </c>
      <c r="L1200" s="651" t="s">
        <v>669</v>
      </c>
      <c r="M1200" s="651" t="s">
        <v>384</v>
      </c>
      <c r="N1200" s="651" t="s">
        <v>670</v>
      </c>
      <c r="O1200" s="651" t="s">
        <v>671</v>
      </c>
      <c r="P1200" s="651" t="s">
        <v>384</v>
      </c>
      <c r="Q1200" s="651" t="s">
        <v>672</v>
      </c>
      <c r="R1200" s="651" t="s">
        <v>673</v>
      </c>
    </row>
    <row r="1201" s="651" customFormat="1" customHeight="1" spans="1:18">
      <c r="A1201" s="651" t="str">
        <f t="shared" si="46"/>
        <v>MIT2美森限时达拆柜</v>
      </c>
      <c r="B1201" s="651" t="s">
        <v>154</v>
      </c>
      <c r="C1201" s="651" t="s">
        <v>668</v>
      </c>
      <c r="D1201" s="651" t="s">
        <v>154</v>
      </c>
      <c r="E1201" s="661">
        <v>11.1</v>
      </c>
      <c r="F1201" s="651" t="s">
        <v>384</v>
      </c>
      <c r="G1201" s="678">
        <v>2140</v>
      </c>
      <c r="H1201" s="661">
        <v>10.9</v>
      </c>
      <c r="I1201" s="651" t="s">
        <v>384</v>
      </c>
      <c r="J1201" s="678">
        <v>2100</v>
      </c>
      <c r="K1201" s="651" t="s">
        <v>623</v>
      </c>
      <c r="L1201" s="651" t="s">
        <v>669</v>
      </c>
      <c r="M1201" s="651" t="s">
        <v>384</v>
      </c>
      <c r="N1201" s="651" t="s">
        <v>670</v>
      </c>
      <c r="O1201" s="651" t="s">
        <v>671</v>
      </c>
      <c r="P1201" s="651" t="s">
        <v>384</v>
      </c>
      <c r="Q1201" s="651" t="s">
        <v>672</v>
      </c>
      <c r="R1201" s="651" t="s">
        <v>673</v>
      </c>
    </row>
    <row r="1202" s="651" customFormat="1" customHeight="1" spans="1:18">
      <c r="A1202" s="651" t="str">
        <f t="shared" si="46"/>
        <v>FAT2美森限时达拆柜</v>
      </c>
      <c r="B1202" s="651" t="s">
        <v>188</v>
      </c>
      <c r="C1202" s="651" t="s">
        <v>668</v>
      </c>
      <c r="D1202" s="651" t="s">
        <v>188</v>
      </c>
      <c r="E1202" s="661">
        <v>11.2</v>
      </c>
      <c r="F1202" s="651" t="s">
        <v>384</v>
      </c>
      <c r="G1202" s="678">
        <v>2150</v>
      </c>
      <c r="H1202" s="661">
        <v>11</v>
      </c>
      <c r="I1202" s="651" t="s">
        <v>384</v>
      </c>
      <c r="J1202" s="678">
        <v>2120</v>
      </c>
      <c r="K1202" s="651" t="s">
        <v>623</v>
      </c>
      <c r="L1202" s="651" t="s">
        <v>669</v>
      </c>
      <c r="M1202" s="651" t="s">
        <v>384</v>
      </c>
      <c r="N1202" s="651" t="s">
        <v>670</v>
      </c>
      <c r="O1202" s="651" t="s">
        <v>671</v>
      </c>
      <c r="P1202" s="651" t="s">
        <v>384</v>
      </c>
      <c r="Q1202" s="651" t="s">
        <v>672</v>
      </c>
      <c r="R1202" s="651" t="s">
        <v>673</v>
      </c>
    </row>
    <row r="1203" s="651" customFormat="1" customHeight="1" spans="1:18">
      <c r="A1203" s="651" t="str">
        <f t="shared" ref="A1203:A1234" si="47">B1203&amp;C1203</f>
        <v>GYR3美森限时达拆柜</v>
      </c>
      <c r="B1203" s="651" t="s">
        <v>146</v>
      </c>
      <c r="C1203" s="651" t="s">
        <v>668</v>
      </c>
      <c r="D1203" s="651" t="s">
        <v>146</v>
      </c>
      <c r="E1203" s="661">
        <v>11.3</v>
      </c>
      <c r="F1203" s="651" t="s">
        <v>384</v>
      </c>
      <c r="G1203" s="678">
        <v>2170</v>
      </c>
      <c r="H1203" s="661">
        <v>11.1</v>
      </c>
      <c r="I1203" s="651" t="s">
        <v>384</v>
      </c>
      <c r="J1203" s="678">
        <v>2140</v>
      </c>
      <c r="K1203" s="651" t="s">
        <v>623</v>
      </c>
      <c r="L1203" s="651" t="s">
        <v>669</v>
      </c>
      <c r="M1203" s="651" t="s">
        <v>384</v>
      </c>
      <c r="N1203" s="651" t="s">
        <v>670</v>
      </c>
      <c r="O1203" s="651" t="s">
        <v>671</v>
      </c>
      <c r="P1203" s="651" t="s">
        <v>384</v>
      </c>
      <c r="Q1203" s="651" t="s">
        <v>672</v>
      </c>
      <c r="R1203" s="651" t="s">
        <v>673</v>
      </c>
    </row>
    <row r="1204" s="651" customFormat="1" customHeight="1" spans="1:18">
      <c r="A1204" s="651" t="str">
        <f t="shared" si="47"/>
        <v>GYR2美森限时达拆柜</v>
      </c>
      <c r="B1204" s="651" t="s">
        <v>144</v>
      </c>
      <c r="C1204" s="651" t="s">
        <v>668</v>
      </c>
      <c r="D1204" s="651" t="s">
        <v>144</v>
      </c>
      <c r="E1204" s="661">
        <v>11.3</v>
      </c>
      <c r="F1204" s="651" t="s">
        <v>384</v>
      </c>
      <c r="G1204" s="678">
        <v>2170</v>
      </c>
      <c r="H1204" s="661">
        <v>11.1</v>
      </c>
      <c r="I1204" s="651" t="s">
        <v>384</v>
      </c>
      <c r="J1204" s="678">
        <v>2140</v>
      </c>
      <c r="K1204" s="651" t="s">
        <v>623</v>
      </c>
      <c r="L1204" s="651" t="s">
        <v>669</v>
      </c>
      <c r="M1204" s="651" t="s">
        <v>384</v>
      </c>
      <c r="N1204" s="651" t="s">
        <v>670</v>
      </c>
      <c r="O1204" s="651" t="s">
        <v>671</v>
      </c>
      <c r="P1204" s="651" t="s">
        <v>384</v>
      </c>
      <c r="Q1204" s="651" t="s">
        <v>672</v>
      </c>
      <c r="R1204" s="651" t="s">
        <v>673</v>
      </c>
    </row>
    <row r="1205" s="651" customFormat="1" customHeight="1" spans="1:18">
      <c r="A1205" s="651" t="str">
        <f t="shared" si="47"/>
        <v>GEU2美森限时达拆柜</v>
      </c>
      <c r="B1205" s="651" t="s">
        <v>151</v>
      </c>
      <c r="C1205" s="651" t="s">
        <v>668</v>
      </c>
      <c r="D1205" s="651" t="s">
        <v>151</v>
      </c>
      <c r="E1205" s="661">
        <v>11.3</v>
      </c>
      <c r="F1205" s="651" t="s">
        <v>384</v>
      </c>
      <c r="G1205" s="678">
        <v>2170</v>
      </c>
      <c r="H1205" s="661">
        <v>11.1</v>
      </c>
      <c r="I1205" s="651" t="s">
        <v>384</v>
      </c>
      <c r="J1205" s="678">
        <v>2140</v>
      </c>
      <c r="K1205" s="651" t="s">
        <v>623</v>
      </c>
      <c r="L1205" s="651" t="s">
        <v>669</v>
      </c>
      <c r="M1205" s="651" t="s">
        <v>384</v>
      </c>
      <c r="N1205" s="651" t="s">
        <v>670</v>
      </c>
      <c r="O1205" s="651" t="s">
        <v>671</v>
      </c>
      <c r="P1205" s="651" t="s">
        <v>384</v>
      </c>
      <c r="Q1205" s="651" t="s">
        <v>672</v>
      </c>
      <c r="R1205" s="651" t="s">
        <v>673</v>
      </c>
    </row>
    <row r="1206" s="651" customFormat="1" customHeight="1" spans="1:18">
      <c r="A1206" s="651" t="str">
        <f t="shared" si="47"/>
        <v>GEU3美森限时达拆柜</v>
      </c>
      <c r="B1206" s="651" t="s">
        <v>153</v>
      </c>
      <c r="C1206" s="651" t="s">
        <v>668</v>
      </c>
      <c r="D1206" s="651" t="s">
        <v>153</v>
      </c>
      <c r="E1206" s="661">
        <v>11.3</v>
      </c>
      <c r="F1206" s="651" t="s">
        <v>384</v>
      </c>
      <c r="G1206" s="678">
        <v>2170</v>
      </c>
      <c r="H1206" s="661">
        <v>11.1</v>
      </c>
      <c r="I1206" s="651" t="s">
        <v>384</v>
      </c>
      <c r="J1206" s="678">
        <v>2140</v>
      </c>
      <c r="K1206" s="651" t="s">
        <v>623</v>
      </c>
      <c r="L1206" s="651" t="s">
        <v>669</v>
      </c>
      <c r="M1206" s="651" t="s">
        <v>384</v>
      </c>
      <c r="N1206" s="651" t="s">
        <v>670</v>
      </c>
      <c r="O1206" s="651" t="s">
        <v>671</v>
      </c>
      <c r="P1206" s="651" t="s">
        <v>384</v>
      </c>
      <c r="Q1206" s="651" t="s">
        <v>672</v>
      </c>
      <c r="R1206" s="651" t="s">
        <v>673</v>
      </c>
    </row>
    <row r="1207" s="651" customFormat="1" customHeight="1" spans="1:18">
      <c r="A1207" s="651" t="str">
        <f t="shared" si="47"/>
        <v>GEU5美森限时达拆柜</v>
      </c>
      <c r="B1207" s="651" t="s">
        <v>641</v>
      </c>
      <c r="C1207" s="651" t="s">
        <v>668</v>
      </c>
      <c r="D1207" s="651" t="s">
        <v>641</v>
      </c>
      <c r="E1207" s="661">
        <v>11.3</v>
      </c>
      <c r="F1207" s="651" t="s">
        <v>384</v>
      </c>
      <c r="G1207" s="678">
        <v>2170</v>
      </c>
      <c r="H1207" s="661">
        <v>11.1</v>
      </c>
      <c r="I1207" s="651" t="s">
        <v>384</v>
      </c>
      <c r="J1207" s="678">
        <v>2140</v>
      </c>
      <c r="K1207" s="651" t="s">
        <v>623</v>
      </c>
      <c r="L1207" s="651" t="s">
        <v>669</v>
      </c>
      <c r="M1207" s="651" t="s">
        <v>384</v>
      </c>
      <c r="N1207" s="651" t="s">
        <v>670</v>
      </c>
      <c r="O1207" s="651" t="s">
        <v>671</v>
      </c>
      <c r="P1207" s="651" t="s">
        <v>384</v>
      </c>
      <c r="Q1207" s="651" t="s">
        <v>672</v>
      </c>
      <c r="R1207" s="651" t="s">
        <v>673</v>
      </c>
    </row>
    <row r="1208" s="651" customFormat="1" customHeight="1" spans="1:18">
      <c r="A1208" s="651" t="str">
        <f t="shared" si="47"/>
        <v>PHX5美森限时达拆柜</v>
      </c>
      <c r="B1208" s="651" t="s">
        <v>642</v>
      </c>
      <c r="C1208" s="651" t="s">
        <v>668</v>
      </c>
      <c r="D1208" s="651" t="s">
        <v>642</v>
      </c>
      <c r="E1208" s="661">
        <v>11.3</v>
      </c>
      <c r="F1208" s="651" t="s">
        <v>384</v>
      </c>
      <c r="G1208" s="678">
        <v>2170</v>
      </c>
      <c r="H1208" s="661">
        <v>11.1</v>
      </c>
      <c r="I1208" s="651" t="s">
        <v>384</v>
      </c>
      <c r="J1208" s="678">
        <v>2140</v>
      </c>
      <c r="K1208" s="651" t="s">
        <v>623</v>
      </c>
      <c r="L1208" s="651" t="s">
        <v>669</v>
      </c>
      <c r="M1208" s="651" t="s">
        <v>384</v>
      </c>
      <c r="N1208" s="651" t="s">
        <v>670</v>
      </c>
      <c r="O1208" s="651" t="s">
        <v>671</v>
      </c>
      <c r="P1208" s="651" t="s">
        <v>384</v>
      </c>
      <c r="Q1208" s="651" t="s">
        <v>672</v>
      </c>
      <c r="R1208" s="651" t="s">
        <v>673</v>
      </c>
    </row>
    <row r="1209" s="651" customFormat="1" customHeight="1" spans="1:18">
      <c r="A1209" s="651" t="str">
        <f t="shared" si="47"/>
        <v>PHX7美森限时达拆柜</v>
      </c>
      <c r="B1209" s="651" t="s">
        <v>643</v>
      </c>
      <c r="C1209" s="651" t="s">
        <v>668</v>
      </c>
      <c r="D1209" s="651" t="s">
        <v>643</v>
      </c>
      <c r="E1209" s="661">
        <v>11.3</v>
      </c>
      <c r="F1209" s="651" t="s">
        <v>384</v>
      </c>
      <c r="G1209" s="678">
        <v>2170</v>
      </c>
      <c r="H1209" s="661">
        <v>11.1</v>
      </c>
      <c r="I1209" s="651" t="s">
        <v>384</v>
      </c>
      <c r="J1209" s="678">
        <v>2140</v>
      </c>
      <c r="K1209" s="651" t="s">
        <v>623</v>
      </c>
      <c r="L1209" s="651" t="s">
        <v>669</v>
      </c>
      <c r="M1209" s="651" t="s">
        <v>384</v>
      </c>
      <c r="N1209" s="651" t="s">
        <v>670</v>
      </c>
      <c r="O1209" s="651" t="s">
        <v>671</v>
      </c>
      <c r="P1209" s="651" t="s">
        <v>384</v>
      </c>
      <c r="Q1209" s="651" t="s">
        <v>672</v>
      </c>
      <c r="R1209" s="651" t="s">
        <v>673</v>
      </c>
    </row>
    <row r="1210" s="651" customFormat="1" customHeight="1" spans="1:18">
      <c r="A1210" s="651" t="str">
        <f t="shared" si="47"/>
        <v>SJC7美森限时达拆柜</v>
      </c>
      <c r="B1210" s="651" t="s">
        <v>644</v>
      </c>
      <c r="C1210" s="651" t="s">
        <v>668</v>
      </c>
      <c r="D1210" s="651" t="s">
        <v>644</v>
      </c>
      <c r="E1210" s="661" t="s">
        <v>461</v>
      </c>
      <c r="F1210" s="651" t="s">
        <v>384</v>
      </c>
      <c r="G1210" s="678" t="s">
        <v>461</v>
      </c>
      <c r="H1210" s="661" t="s">
        <v>461</v>
      </c>
      <c r="I1210" s="651" t="s">
        <v>384</v>
      </c>
      <c r="J1210" s="678" t="s">
        <v>461</v>
      </c>
      <c r="K1210" s="651" t="s">
        <v>623</v>
      </c>
      <c r="L1210" s="651" t="s">
        <v>669</v>
      </c>
      <c r="M1210" s="651" t="s">
        <v>384</v>
      </c>
      <c r="N1210" s="651" t="s">
        <v>670</v>
      </c>
      <c r="O1210" s="651" t="s">
        <v>671</v>
      </c>
      <c r="P1210" s="651" t="s">
        <v>384</v>
      </c>
      <c r="Q1210" s="651" t="s">
        <v>672</v>
      </c>
      <c r="R1210" s="651" t="s">
        <v>673</v>
      </c>
    </row>
    <row r="1211" s="651" customFormat="1" customHeight="1" spans="1:18">
      <c r="A1211" s="651" t="str">
        <f t="shared" si="47"/>
        <v>OAK3美森限时达拆柜</v>
      </c>
      <c r="B1211" s="651" t="s">
        <v>247</v>
      </c>
      <c r="C1211" s="651" t="s">
        <v>668</v>
      </c>
      <c r="D1211" s="651" t="s">
        <v>247</v>
      </c>
      <c r="E1211" s="661">
        <v>11.4</v>
      </c>
      <c r="F1211" s="651" t="s">
        <v>384</v>
      </c>
      <c r="G1211" s="678">
        <v>2190</v>
      </c>
      <c r="H1211" s="661">
        <v>11.2</v>
      </c>
      <c r="I1211" s="651" t="s">
        <v>384</v>
      </c>
      <c r="J1211" s="678">
        <v>2150</v>
      </c>
      <c r="K1211" s="651" t="s">
        <v>623</v>
      </c>
      <c r="L1211" s="651" t="s">
        <v>669</v>
      </c>
      <c r="M1211" s="651" t="s">
        <v>384</v>
      </c>
      <c r="N1211" s="651" t="s">
        <v>670</v>
      </c>
      <c r="O1211" s="651" t="s">
        <v>671</v>
      </c>
      <c r="P1211" s="651" t="s">
        <v>384</v>
      </c>
      <c r="Q1211" s="651" t="s">
        <v>672</v>
      </c>
      <c r="R1211" s="651" t="s">
        <v>673</v>
      </c>
    </row>
    <row r="1212" s="651" customFormat="1" customHeight="1" spans="1:18">
      <c r="A1212" s="651" t="str">
        <f t="shared" si="47"/>
        <v>SCK1美森限时达拆柜</v>
      </c>
      <c r="B1212" s="651" t="s">
        <v>225</v>
      </c>
      <c r="C1212" s="651" t="s">
        <v>668</v>
      </c>
      <c r="D1212" s="651" t="s">
        <v>225</v>
      </c>
      <c r="E1212" s="661">
        <v>11.4</v>
      </c>
      <c r="F1212" s="651" t="s">
        <v>384</v>
      </c>
      <c r="G1212" s="678">
        <v>2190</v>
      </c>
      <c r="H1212" s="661">
        <v>11.2</v>
      </c>
      <c r="I1212" s="651" t="s">
        <v>384</v>
      </c>
      <c r="J1212" s="678">
        <v>2150</v>
      </c>
      <c r="K1212" s="651" t="s">
        <v>623</v>
      </c>
      <c r="L1212" s="651" t="s">
        <v>669</v>
      </c>
      <c r="M1212" s="651" t="s">
        <v>384</v>
      </c>
      <c r="N1212" s="651" t="s">
        <v>670</v>
      </c>
      <c r="O1212" s="651" t="s">
        <v>671</v>
      </c>
      <c r="P1212" s="651" t="s">
        <v>384</v>
      </c>
      <c r="Q1212" s="651" t="s">
        <v>672</v>
      </c>
      <c r="R1212" s="651" t="s">
        <v>673</v>
      </c>
    </row>
    <row r="1213" s="651" customFormat="1" customHeight="1" spans="1:18">
      <c r="A1213" s="651" t="str">
        <f t="shared" si="47"/>
        <v>SCK3美森限时达拆柜</v>
      </c>
      <c r="B1213" s="651" t="s">
        <v>248</v>
      </c>
      <c r="C1213" s="651" t="s">
        <v>668</v>
      </c>
      <c r="D1213" s="651" t="s">
        <v>248</v>
      </c>
      <c r="E1213" s="661">
        <v>11.4</v>
      </c>
      <c r="F1213" s="651" t="s">
        <v>384</v>
      </c>
      <c r="G1213" s="678">
        <v>2190</v>
      </c>
      <c r="H1213" s="661">
        <v>11.2</v>
      </c>
      <c r="I1213" s="651" t="s">
        <v>384</v>
      </c>
      <c r="J1213" s="678">
        <v>2150</v>
      </c>
      <c r="K1213" s="651" t="s">
        <v>623</v>
      </c>
      <c r="L1213" s="651" t="s">
        <v>669</v>
      </c>
      <c r="M1213" s="651" t="s">
        <v>384</v>
      </c>
      <c r="N1213" s="651" t="s">
        <v>670</v>
      </c>
      <c r="O1213" s="651" t="s">
        <v>671</v>
      </c>
      <c r="P1213" s="651" t="s">
        <v>384</v>
      </c>
      <c r="Q1213" s="651" t="s">
        <v>672</v>
      </c>
      <c r="R1213" s="651" t="s">
        <v>673</v>
      </c>
    </row>
    <row r="1214" s="651" customFormat="1" customHeight="1" spans="1:18">
      <c r="A1214" s="651" t="str">
        <f t="shared" si="47"/>
        <v>QXY5美森限时达拆柜</v>
      </c>
      <c r="B1214" s="651" t="s">
        <v>645</v>
      </c>
      <c r="C1214" s="651" t="s">
        <v>668</v>
      </c>
      <c r="D1214" s="651" t="s">
        <v>645</v>
      </c>
      <c r="E1214" s="661">
        <v>11.4</v>
      </c>
      <c r="F1214" s="651" t="s">
        <v>384</v>
      </c>
      <c r="G1214" s="678">
        <v>2190</v>
      </c>
      <c r="H1214" s="661">
        <v>11.2</v>
      </c>
      <c r="I1214" s="651" t="s">
        <v>384</v>
      </c>
      <c r="J1214" s="678">
        <v>2150</v>
      </c>
      <c r="K1214" s="651" t="s">
        <v>623</v>
      </c>
      <c r="L1214" s="651" t="s">
        <v>669</v>
      </c>
      <c r="M1214" s="651" t="s">
        <v>384</v>
      </c>
      <c r="N1214" s="651" t="s">
        <v>670</v>
      </c>
      <c r="O1214" s="651" t="s">
        <v>671</v>
      </c>
      <c r="P1214" s="651" t="s">
        <v>384</v>
      </c>
      <c r="Q1214" s="651" t="s">
        <v>672</v>
      </c>
      <c r="R1214" s="651" t="s">
        <v>673</v>
      </c>
    </row>
    <row r="1215" s="651" customFormat="1" customHeight="1" spans="1:18">
      <c r="A1215" s="651" t="str">
        <f t="shared" si="47"/>
        <v>SMF3美森限时达拆柜</v>
      </c>
      <c r="B1215" s="651" t="s">
        <v>149</v>
      </c>
      <c r="C1215" s="651" t="s">
        <v>668</v>
      </c>
      <c r="D1215" s="651" t="s">
        <v>149</v>
      </c>
      <c r="E1215" s="661">
        <v>11.4</v>
      </c>
      <c r="F1215" s="651" t="s">
        <v>384</v>
      </c>
      <c r="G1215" s="678">
        <v>2190</v>
      </c>
      <c r="H1215" s="661">
        <v>11.2</v>
      </c>
      <c r="I1215" s="651" t="s">
        <v>384</v>
      </c>
      <c r="J1215" s="678">
        <v>2150</v>
      </c>
      <c r="K1215" s="651" t="s">
        <v>623</v>
      </c>
      <c r="L1215" s="651" t="s">
        <v>669</v>
      </c>
      <c r="M1215" s="651" t="s">
        <v>384</v>
      </c>
      <c r="N1215" s="651" t="s">
        <v>670</v>
      </c>
      <c r="O1215" s="651" t="s">
        <v>671</v>
      </c>
      <c r="P1215" s="651" t="s">
        <v>384</v>
      </c>
      <c r="Q1215" s="651" t="s">
        <v>672</v>
      </c>
      <c r="R1215" s="651" t="s">
        <v>673</v>
      </c>
    </row>
    <row r="1216" s="651" customFormat="1" customHeight="1" spans="1:18">
      <c r="A1216" s="651" t="str">
        <f t="shared" si="47"/>
        <v>SCK4美森限时达拆柜</v>
      </c>
      <c r="B1216" s="651" t="s">
        <v>150</v>
      </c>
      <c r="C1216" s="651" t="s">
        <v>668</v>
      </c>
      <c r="D1216" s="651" t="s">
        <v>150</v>
      </c>
      <c r="E1216" s="661">
        <v>11.4</v>
      </c>
      <c r="F1216" s="651" t="s">
        <v>384</v>
      </c>
      <c r="G1216" s="678">
        <v>2190</v>
      </c>
      <c r="H1216" s="661">
        <v>11.2</v>
      </c>
      <c r="I1216" s="651" t="s">
        <v>384</v>
      </c>
      <c r="J1216" s="678">
        <v>2150</v>
      </c>
      <c r="K1216" s="651" t="s">
        <v>623</v>
      </c>
      <c r="L1216" s="651" t="s">
        <v>669</v>
      </c>
      <c r="M1216" s="651" t="s">
        <v>384</v>
      </c>
      <c r="N1216" s="651" t="s">
        <v>670</v>
      </c>
      <c r="O1216" s="651" t="s">
        <v>671</v>
      </c>
      <c r="P1216" s="651" t="s">
        <v>384</v>
      </c>
      <c r="Q1216" s="651" t="s">
        <v>672</v>
      </c>
      <c r="R1216" s="651" t="s">
        <v>673</v>
      </c>
    </row>
    <row r="1217" s="651" customFormat="1" customHeight="1" spans="1:18">
      <c r="A1217" s="651" t="str">
        <f t="shared" si="47"/>
        <v>MCE1美森限时达拆柜</v>
      </c>
      <c r="B1217" s="651" t="s">
        <v>237</v>
      </c>
      <c r="C1217" s="651" t="s">
        <v>668</v>
      </c>
      <c r="D1217" s="651" t="s">
        <v>237</v>
      </c>
      <c r="E1217" s="661">
        <v>11.4</v>
      </c>
      <c r="F1217" s="651" t="s">
        <v>384</v>
      </c>
      <c r="G1217" s="678">
        <v>2190</v>
      </c>
      <c r="H1217" s="661">
        <v>11.2</v>
      </c>
      <c r="I1217" s="651" t="s">
        <v>384</v>
      </c>
      <c r="J1217" s="678">
        <v>2150</v>
      </c>
      <c r="K1217" s="651" t="s">
        <v>623</v>
      </c>
      <c r="L1217" s="651" t="s">
        <v>669</v>
      </c>
      <c r="M1217" s="651" t="s">
        <v>384</v>
      </c>
      <c r="N1217" s="651" t="s">
        <v>670</v>
      </c>
      <c r="O1217" s="651" t="s">
        <v>671</v>
      </c>
      <c r="P1217" s="651" t="s">
        <v>384</v>
      </c>
      <c r="Q1217" s="651" t="s">
        <v>672</v>
      </c>
      <c r="R1217" s="651" t="s">
        <v>673</v>
      </c>
    </row>
    <row r="1218" s="651" customFormat="1" customHeight="1" spans="1:18">
      <c r="A1218" s="651" t="str">
        <f t="shared" si="47"/>
        <v>SMF6美森限时达拆柜</v>
      </c>
      <c r="B1218" s="651" t="s">
        <v>239</v>
      </c>
      <c r="C1218" s="651" t="s">
        <v>668</v>
      </c>
      <c r="D1218" s="651" t="s">
        <v>239</v>
      </c>
      <c r="E1218" s="661">
        <v>11.5</v>
      </c>
      <c r="F1218" s="651" t="s">
        <v>384</v>
      </c>
      <c r="G1218" s="678">
        <v>2210</v>
      </c>
      <c r="H1218" s="661">
        <v>11.3</v>
      </c>
      <c r="I1218" s="651" t="s">
        <v>384</v>
      </c>
      <c r="J1218" s="678">
        <v>2170</v>
      </c>
      <c r="K1218" s="651" t="s">
        <v>623</v>
      </c>
      <c r="L1218" s="651" t="s">
        <v>669</v>
      </c>
      <c r="M1218" s="651" t="s">
        <v>384</v>
      </c>
      <c r="N1218" s="651" t="s">
        <v>670</v>
      </c>
      <c r="O1218" s="651" t="s">
        <v>671</v>
      </c>
      <c r="P1218" s="651" t="s">
        <v>384</v>
      </c>
      <c r="Q1218" s="651" t="s">
        <v>672</v>
      </c>
      <c r="R1218" s="651" t="s">
        <v>673</v>
      </c>
    </row>
    <row r="1219" s="651" customFormat="1" customHeight="1" spans="1:18">
      <c r="A1219" s="651" t="str">
        <f t="shared" si="47"/>
        <v>SCK8美森限时达拆柜</v>
      </c>
      <c r="B1219" s="651" t="s">
        <v>236</v>
      </c>
      <c r="C1219" s="651" t="s">
        <v>668</v>
      </c>
      <c r="D1219" s="651" t="s">
        <v>236</v>
      </c>
      <c r="E1219" s="661">
        <v>11.5</v>
      </c>
      <c r="F1219" s="651" t="s">
        <v>384</v>
      </c>
      <c r="G1219" s="678">
        <v>2210</v>
      </c>
      <c r="H1219" s="661">
        <v>11.3</v>
      </c>
      <c r="I1219" s="651" t="s">
        <v>384</v>
      </c>
      <c r="J1219" s="678">
        <v>2170</v>
      </c>
      <c r="K1219" s="651" t="s">
        <v>623</v>
      </c>
      <c r="L1219" s="651" t="s">
        <v>669</v>
      </c>
      <c r="M1219" s="651" t="s">
        <v>384</v>
      </c>
      <c r="N1219" s="651" t="s">
        <v>670</v>
      </c>
      <c r="O1219" s="651" t="s">
        <v>671</v>
      </c>
      <c r="P1219" s="651" t="s">
        <v>384</v>
      </c>
      <c r="Q1219" s="651" t="s">
        <v>672</v>
      </c>
      <c r="R1219" s="651" t="s">
        <v>673</v>
      </c>
    </row>
    <row r="1220" s="651" customFormat="1" customHeight="1" spans="1:18">
      <c r="A1220" s="651" t="str">
        <f t="shared" si="47"/>
        <v>SLC2美森限时达拆柜</v>
      </c>
      <c r="B1220" s="651" t="s">
        <v>646</v>
      </c>
      <c r="C1220" s="651" t="s">
        <v>668</v>
      </c>
      <c r="D1220" s="651" t="s">
        <v>646</v>
      </c>
      <c r="E1220" s="661">
        <v>12.8</v>
      </c>
      <c r="F1220" s="651" t="s">
        <v>384</v>
      </c>
      <c r="G1220" s="678">
        <v>2420</v>
      </c>
      <c r="H1220" s="661">
        <v>12.6</v>
      </c>
      <c r="I1220" s="651" t="s">
        <v>384</v>
      </c>
      <c r="J1220" s="678">
        <v>2380</v>
      </c>
      <c r="K1220" s="651" t="s">
        <v>623</v>
      </c>
      <c r="L1220" s="651" t="s">
        <v>669</v>
      </c>
      <c r="M1220" s="651" t="s">
        <v>384</v>
      </c>
      <c r="N1220" s="651" t="s">
        <v>670</v>
      </c>
      <c r="O1220" s="651" t="s">
        <v>671</v>
      </c>
      <c r="P1220" s="651" t="s">
        <v>384</v>
      </c>
      <c r="Q1220" s="651" t="s">
        <v>672</v>
      </c>
      <c r="R1220" s="651" t="s">
        <v>673</v>
      </c>
    </row>
    <row r="1221" s="651" customFormat="1" customHeight="1" spans="1:18">
      <c r="A1221" s="651" t="str">
        <f t="shared" si="47"/>
        <v>SLC3美森限时达拆柜</v>
      </c>
      <c r="B1221" s="651" t="s">
        <v>647</v>
      </c>
      <c r="C1221" s="651" t="s">
        <v>668</v>
      </c>
      <c r="D1221" s="651" t="s">
        <v>647</v>
      </c>
      <c r="E1221" s="661">
        <v>12.8</v>
      </c>
      <c r="F1221" s="651" t="s">
        <v>384</v>
      </c>
      <c r="G1221" s="678">
        <v>2420</v>
      </c>
      <c r="H1221" s="661">
        <v>12.6</v>
      </c>
      <c r="I1221" s="651" t="s">
        <v>384</v>
      </c>
      <c r="J1221" s="678">
        <v>2380</v>
      </c>
      <c r="K1221" s="651" t="s">
        <v>623</v>
      </c>
      <c r="L1221" s="651" t="s">
        <v>669</v>
      </c>
      <c r="M1221" s="651" t="s">
        <v>384</v>
      </c>
      <c r="N1221" s="651" t="s">
        <v>670</v>
      </c>
      <c r="O1221" s="651" t="s">
        <v>671</v>
      </c>
      <c r="P1221" s="651" t="s">
        <v>384</v>
      </c>
      <c r="Q1221" s="651" t="s">
        <v>672</v>
      </c>
      <c r="R1221" s="651" t="s">
        <v>673</v>
      </c>
    </row>
    <row r="1222" s="651" customFormat="1" customHeight="1" spans="1:18">
      <c r="A1222" s="651" t="str">
        <f t="shared" si="47"/>
        <v>ABQ2美森限时达拆柜</v>
      </c>
      <c r="B1222" s="651" t="s">
        <v>192</v>
      </c>
      <c r="C1222" s="651" t="s">
        <v>668</v>
      </c>
      <c r="D1222" s="651" t="s">
        <v>192</v>
      </c>
      <c r="E1222" s="661">
        <v>12.8</v>
      </c>
      <c r="F1222" s="651" t="s">
        <v>384</v>
      </c>
      <c r="G1222" s="678">
        <v>2420</v>
      </c>
      <c r="H1222" s="661">
        <v>12.6</v>
      </c>
      <c r="I1222" s="651" t="s">
        <v>384</v>
      </c>
      <c r="J1222" s="678">
        <v>2380</v>
      </c>
      <c r="K1222" s="651" t="s">
        <v>623</v>
      </c>
      <c r="L1222" s="651" t="s">
        <v>669</v>
      </c>
      <c r="M1222" s="651" t="s">
        <v>384</v>
      </c>
      <c r="N1222" s="651" t="s">
        <v>670</v>
      </c>
      <c r="O1222" s="651" t="s">
        <v>671</v>
      </c>
      <c r="P1222" s="651" t="s">
        <v>384</v>
      </c>
      <c r="Q1222" s="651" t="s">
        <v>672</v>
      </c>
      <c r="R1222" s="651" t="s">
        <v>673</v>
      </c>
    </row>
    <row r="1223" s="651" customFormat="1" customHeight="1" spans="1:18">
      <c r="A1223" s="651" t="str">
        <f t="shared" si="47"/>
        <v>PDX6美森限时达拆柜</v>
      </c>
      <c r="B1223" s="651" t="s">
        <v>648</v>
      </c>
      <c r="C1223" s="651" t="s">
        <v>668</v>
      </c>
      <c r="D1223" s="651" t="s">
        <v>648</v>
      </c>
      <c r="E1223" s="661">
        <v>12.8</v>
      </c>
      <c r="F1223" s="651" t="s">
        <v>384</v>
      </c>
      <c r="G1223" s="678">
        <v>2420</v>
      </c>
      <c r="H1223" s="661">
        <v>12.6</v>
      </c>
      <c r="I1223" s="651" t="s">
        <v>384</v>
      </c>
      <c r="J1223" s="678">
        <v>2380</v>
      </c>
      <c r="K1223" s="651" t="s">
        <v>623</v>
      </c>
      <c r="L1223" s="651" t="s">
        <v>669</v>
      </c>
      <c r="M1223" s="651" t="s">
        <v>384</v>
      </c>
      <c r="N1223" s="651" t="s">
        <v>670</v>
      </c>
      <c r="O1223" s="651" t="s">
        <v>671</v>
      </c>
      <c r="P1223" s="651" t="s">
        <v>384</v>
      </c>
      <c r="Q1223" s="651" t="s">
        <v>672</v>
      </c>
      <c r="R1223" s="651" t="s">
        <v>673</v>
      </c>
    </row>
    <row r="1224" s="651" customFormat="1" customHeight="1" spans="1:18">
      <c r="A1224" s="651" t="str">
        <f t="shared" si="47"/>
        <v>PDX7美森限时达拆柜</v>
      </c>
      <c r="B1224" s="651" t="s">
        <v>256</v>
      </c>
      <c r="C1224" s="651" t="s">
        <v>668</v>
      </c>
      <c r="D1224" s="651" t="s">
        <v>256</v>
      </c>
      <c r="E1224" s="661">
        <v>12.8</v>
      </c>
      <c r="F1224" s="651" t="s">
        <v>384</v>
      </c>
      <c r="G1224" s="678">
        <v>2420</v>
      </c>
      <c r="H1224" s="661">
        <v>12.6</v>
      </c>
      <c r="I1224" s="651" t="s">
        <v>384</v>
      </c>
      <c r="J1224" s="678">
        <v>2380</v>
      </c>
      <c r="K1224" s="651" t="s">
        <v>623</v>
      </c>
      <c r="L1224" s="651" t="s">
        <v>669</v>
      </c>
      <c r="M1224" s="651" t="s">
        <v>384</v>
      </c>
      <c r="N1224" s="651" t="s">
        <v>670</v>
      </c>
      <c r="O1224" s="651" t="s">
        <v>671</v>
      </c>
      <c r="P1224" s="651" t="s">
        <v>384</v>
      </c>
      <c r="Q1224" s="651" t="s">
        <v>672</v>
      </c>
      <c r="R1224" s="651" t="s">
        <v>673</v>
      </c>
    </row>
    <row r="1225" s="651" customFormat="1" customHeight="1" spans="1:18">
      <c r="A1225" s="651" t="str">
        <f t="shared" si="47"/>
        <v>AMA1美森限时达拆柜</v>
      </c>
      <c r="B1225" s="651" t="s">
        <v>649</v>
      </c>
      <c r="C1225" s="651" t="s">
        <v>668</v>
      </c>
      <c r="D1225" s="651" t="s">
        <v>649</v>
      </c>
      <c r="E1225" s="661" t="s">
        <v>461</v>
      </c>
      <c r="F1225" s="651" t="s">
        <v>384</v>
      </c>
      <c r="G1225" s="678" t="s">
        <v>461</v>
      </c>
      <c r="H1225" s="661" t="s">
        <v>461</v>
      </c>
      <c r="I1225" s="651" t="s">
        <v>384</v>
      </c>
      <c r="J1225" s="678" t="s">
        <v>461</v>
      </c>
      <c r="K1225" s="651" t="s">
        <v>623</v>
      </c>
      <c r="L1225" s="651" t="s">
        <v>669</v>
      </c>
      <c r="M1225" s="651" t="s">
        <v>384</v>
      </c>
      <c r="N1225" s="651" t="s">
        <v>670</v>
      </c>
      <c r="O1225" s="651" t="s">
        <v>671</v>
      </c>
      <c r="P1225" s="651" t="s">
        <v>384</v>
      </c>
      <c r="Q1225" s="651" t="s">
        <v>672</v>
      </c>
      <c r="R1225" s="651" t="s">
        <v>673</v>
      </c>
    </row>
    <row r="1226" s="651" customFormat="1" customHeight="1" spans="1:18">
      <c r="A1226" s="651" t="str">
        <f t="shared" si="47"/>
        <v>DEN2美森限时达拆柜</v>
      </c>
      <c r="B1226" s="651" t="s">
        <v>650</v>
      </c>
      <c r="C1226" s="651" t="s">
        <v>668</v>
      </c>
      <c r="D1226" s="651" t="s">
        <v>650</v>
      </c>
      <c r="E1226" s="661">
        <v>13.4</v>
      </c>
      <c r="F1226" s="651" t="s">
        <v>384</v>
      </c>
      <c r="G1226" s="678">
        <v>2520</v>
      </c>
      <c r="H1226" s="661">
        <v>13.2</v>
      </c>
      <c r="I1226" s="651" t="s">
        <v>384</v>
      </c>
      <c r="J1226" s="678">
        <v>2490</v>
      </c>
      <c r="K1226" s="651" t="s">
        <v>623</v>
      </c>
      <c r="L1226" s="651" t="s">
        <v>669</v>
      </c>
      <c r="M1226" s="651" t="s">
        <v>384</v>
      </c>
      <c r="N1226" s="651" t="s">
        <v>670</v>
      </c>
      <c r="O1226" s="651" t="s">
        <v>671</v>
      </c>
      <c r="P1226" s="651" t="s">
        <v>384</v>
      </c>
      <c r="Q1226" s="651" t="s">
        <v>672</v>
      </c>
      <c r="R1226" s="651" t="s">
        <v>673</v>
      </c>
    </row>
    <row r="1227" s="651" customFormat="1" customHeight="1" spans="1:18">
      <c r="A1227" s="651" t="str">
        <f t="shared" si="47"/>
        <v>DEN8美森限时达拆柜</v>
      </c>
      <c r="B1227" s="651" t="s">
        <v>205</v>
      </c>
      <c r="C1227" s="651" t="s">
        <v>668</v>
      </c>
      <c r="D1227" s="651" t="s">
        <v>205</v>
      </c>
      <c r="E1227" s="661">
        <v>13.4</v>
      </c>
      <c r="F1227" s="651" t="s">
        <v>384</v>
      </c>
      <c r="G1227" s="678">
        <v>2520</v>
      </c>
      <c r="H1227" s="661">
        <v>13.2</v>
      </c>
      <c r="I1227" s="651" t="s">
        <v>384</v>
      </c>
      <c r="J1227" s="678">
        <v>2490</v>
      </c>
      <c r="K1227" s="651" t="s">
        <v>623</v>
      </c>
      <c r="L1227" s="651" t="s">
        <v>669</v>
      </c>
      <c r="M1227" s="651" t="s">
        <v>384</v>
      </c>
      <c r="N1227" s="651" t="s">
        <v>670</v>
      </c>
      <c r="O1227" s="651" t="s">
        <v>671</v>
      </c>
      <c r="P1227" s="651" t="s">
        <v>384</v>
      </c>
      <c r="Q1227" s="651" t="s">
        <v>672</v>
      </c>
      <c r="R1227" s="651" t="s">
        <v>673</v>
      </c>
    </row>
    <row r="1228" s="651" customFormat="1" customHeight="1" spans="1:18">
      <c r="A1228" s="651" t="str">
        <f t="shared" si="47"/>
        <v>BFI3美森限时达拆柜</v>
      </c>
      <c r="B1228" s="651" t="s">
        <v>260</v>
      </c>
      <c r="C1228" s="651" t="s">
        <v>668</v>
      </c>
      <c r="D1228" s="651" t="s">
        <v>260</v>
      </c>
      <c r="E1228" s="661">
        <v>13.7</v>
      </c>
      <c r="F1228" s="651" t="s">
        <v>384</v>
      </c>
      <c r="G1228" s="678">
        <v>2570</v>
      </c>
      <c r="H1228" s="661">
        <v>13.5</v>
      </c>
      <c r="I1228" s="651" t="s">
        <v>384</v>
      </c>
      <c r="J1228" s="678">
        <v>2540</v>
      </c>
      <c r="K1228" s="651" t="s">
        <v>623</v>
      </c>
      <c r="L1228" s="651" t="s">
        <v>669</v>
      </c>
      <c r="M1228" s="651" t="s">
        <v>384</v>
      </c>
      <c r="N1228" s="651" t="s">
        <v>670</v>
      </c>
      <c r="O1228" s="651" t="s">
        <v>671</v>
      </c>
      <c r="P1228" s="651" t="s">
        <v>384</v>
      </c>
      <c r="Q1228" s="651" t="s">
        <v>672</v>
      </c>
      <c r="R1228" s="651" t="s">
        <v>673</v>
      </c>
    </row>
    <row r="1229" s="651" customFormat="1" customHeight="1" spans="1:18">
      <c r="A1229" s="651" t="str">
        <f t="shared" si="47"/>
        <v>DFW6美森限时达拆柜</v>
      </c>
      <c r="B1229" s="651" t="s">
        <v>371</v>
      </c>
      <c r="C1229" s="651" t="s">
        <v>668</v>
      </c>
      <c r="D1229" s="651" t="s">
        <v>371</v>
      </c>
      <c r="E1229" s="661">
        <v>13.3</v>
      </c>
      <c r="F1229" s="651" t="s">
        <v>384</v>
      </c>
      <c r="G1229" s="678">
        <v>2500</v>
      </c>
      <c r="H1229" s="661">
        <v>13.1</v>
      </c>
      <c r="I1229" s="651" t="s">
        <v>384</v>
      </c>
      <c r="J1229" s="678">
        <v>2470</v>
      </c>
      <c r="K1229" s="651" t="s">
        <v>623</v>
      </c>
      <c r="L1229" s="651" t="s">
        <v>669</v>
      </c>
      <c r="M1229" s="651" t="s">
        <v>384</v>
      </c>
      <c r="N1229" s="651" t="s">
        <v>670</v>
      </c>
      <c r="O1229" s="651" t="s">
        <v>671</v>
      </c>
      <c r="P1229" s="651" t="s">
        <v>384</v>
      </c>
      <c r="Q1229" s="651" t="s">
        <v>672</v>
      </c>
      <c r="R1229" s="651" t="s">
        <v>673</v>
      </c>
    </row>
    <row r="1230" s="651" customFormat="1" customHeight="1" spans="1:18">
      <c r="A1230" s="651" t="str">
        <f t="shared" si="47"/>
        <v>PSC2美森限时达拆柜</v>
      </c>
      <c r="B1230" s="651" t="s">
        <v>214</v>
      </c>
      <c r="C1230" s="651" t="s">
        <v>668</v>
      </c>
      <c r="D1230" s="651" t="s">
        <v>214</v>
      </c>
      <c r="E1230" s="661">
        <v>13.4</v>
      </c>
      <c r="F1230" s="651" t="s">
        <v>384</v>
      </c>
      <c r="G1230" s="678">
        <v>2520</v>
      </c>
      <c r="H1230" s="661">
        <v>13.2</v>
      </c>
      <c r="I1230" s="651" t="s">
        <v>384</v>
      </c>
      <c r="J1230" s="678">
        <v>2490</v>
      </c>
      <c r="K1230" s="651" t="s">
        <v>623</v>
      </c>
      <c r="L1230" s="651" t="s">
        <v>669</v>
      </c>
      <c r="M1230" s="651" t="s">
        <v>384</v>
      </c>
      <c r="N1230" s="651" t="s">
        <v>670</v>
      </c>
      <c r="O1230" s="651" t="s">
        <v>671</v>
      </c>
      <c r="P1230" s="651" t="s">
        <v>384</v>
      </c>
      <c r="Q1230" s="651" t="s">
        <v>672</v>
      </c>
      <c r="R1230" s="651" t="s">
        <v>673</v>
      </c>
    </row>
    <row r="1231" s="651" customFormat="1" customHeight="1" spans="1:18">
      <c r="A1231" s="651" t="str">
        <f t="shared" si="47"/>
        <v>IAH3美森限时达拆柜</v>
      </c>
      <c r="B1231" s="651" t="s">
        <v>204</v>
      </c>
      <c r="C1231" s="651" t="s">
        <v>668</v>
      </c>
      <c r="D1231" s="651" t="s">
        <v>204</v>
      </c>
      <c r="E1231" s="661">
        <v>13.4</v>
      </c>
      <c r="F1231" s="651" t="s">
        <v>384</v>
      </c>
      <c r="G1231" s="678">
        <v>2520</v>
      </c>
      <c r="H1231" s="661">
        <v>13.2</v>
      </c>
      <c r="I1231" s="651" t="s">
        <v>384</v>
      </c>
      <c r="J1231" s="678">
        <v>2490</v>
      </c>
      <c r="K1231" s="651" t="s">
        <v>623</v>
      </c>
      <c r="L1231" s="651" t="s">
        <v>669</v>
      </c>
      <c r="M1231" s="651" t="s">
        <v>384</v>
      </c>
      <c r="N1231" s="651" t="s">
        <v>670</v>
      </c>
      <c r="O1231" s="651" t="s">
        <v>671</v>
      </c>
      <c r="P1231" s="651" t="s">
        <v>384</v>
      </c>
      <c r="Q1231" s="651" t="s">
        <v>672</v>
      </c>
      <c r="R1231" s="651" t="s">
        <v>673</v>
      </c>
    </row>
    <row r="1232" s="651" customFormat="1" customHeight="1" spans="1:18">
      <c r="A1232" s="651" t="str">
        <f t="shared" si="47"/>
        <v>GEG2美森限时达拆柜</v>
      </c>
      <c r="B1232" s="651" t="s">
        <v>258</v>
      </c>
      <c r="C1232" s="651" t="s">
        <v>668</v>
      </c>
      <c r="D1232" s="651" t="s">
        <v>258</v>
      </c>
      <c r="E1232" s="661">
        <v>13.8</v>
      </c>
      <c r="F1232" s="651" t="s">
        <v>384</v>
      </c>
      <c r="G1232" s="678">
        <v>2590</v>
      </c>
      <c r="H1232" s="661">
        <v>13.6</v>
      </c>
      <c r="I1232" s="651" t="s">
        <v>384</v>
      </c>
      <c r="J1232" s="678">
        <v>2560</v>
      </c>
      <c r="K1232" s="651" t="s">
        <v>623</v>
      </c>
      <c r="L1232" s="651" t="s">
        <v>669</v>
      </c>
      <c r="M1232" s="651" t="s">
        <v>384</v>
      </c>
      <c r="N1232" s="651" t="s">
        <v>670</v>
      </c>
      <c r="O1232" s="651" t="s">
        <v>671</v>
      </c>
      <c r="P1232" s="651" t="s">
        <v>384</v>
      </c>
      <c r="Q1232" s="651" t="s">
        <v>672</v>
      </c>
      <c r="R1232" s="651" t="s">
        <v>673</v>
      </c>
    </row>
    <row r="1233" s="651" customFormat="1" customHeight="1" spans="1:18">
      <c r="A1233" s="651" t="str">
        <f t="shared" si="47"/>
        <v>SAT1美森限时达拆柜</v>
      </c>
      <c r="B1233" s="651" t="s">
        <v>368</v>
      </c>
      <c r="C1233" s="651" t="s">
        <v>668</v>
      </c>
      <c r="D1233" s="651" t="s">
        <v>368</v>
      </c>
      <c r="E1233" s="661">
        <v>13.6</v>
      </c>
      <c r="F1233" s="651" t="s">
        <v>384</v>
      </c>
      <c r="G1233" s="678">
        <v>2560</v>
      </c>
      <c r="H1233" s="661">
        <v>13.4</v>
      </c>
      <c r="I1233" s="651" t="s">
        <v>384</v>
      </c>
      <c r="J1233" s="678">
        <v>2520</v>
      </c>
      <c r="K1233" s="651" t="s">
        <v>623</v>
      </c>
      <c r="L1233" s="651" t="s">
        <v>669</v>
      </c>
      <c r="M1233" s="651" t="s">
        <v>384</v>
      </c>
      <c r="N1233" s="651" t="s">
        <v>670</v>
      </c>
      <c r="O1233" s="651" t="s">
        <v>671</v>
      </c>
      <c r="P1233" s="651" t="s">
        <v>384</v>
      </c>
      <c r="Q1233" s="651" t="s">
        <v>672</v>
      </c>
      <c r="R1233" s="651" t="s">
        <v>673</v>
      </c>
    </row>
    <row r="1234" s="651" customFormat="1" customHeight="1" spans="1:18">
      <c r="A1234" s="651" t="str">
        <f t="shared" si="47"/>
        <v>SAT4美森限时达拆柜</v>
      </c>
      <c r="B1234" s="651" t="s">
        <v>203</v>
      </c>
      <c r="C1234" s="651" t="s">
        <v>668</v>
      </c>
      <c r="D1234" s="651" t="s">
        <v>203</v>
      </c>
      <c r="E1234" s="661">
        <v>13.6</v>
      </c>
      <c r="F1234" s="651" t="s">
        <v>384</v>
      </c>
      <c r="G1234" s="678">
        <v>2560</v>
      </c>
      <c r="H1234" s="661">
        <v>13.4</v>
      </c>
      <c r="I1234" s="651" t="s">
        <v>384</v>
      </c>
      <c r="J1234" s="678">
        <v>2520</v>
      </c>
      <c r="K1234" s="651" t="s">
        <v>623</v>
      </c>
      <c r="L1234" s="651" t="s">
        <v>669</v>
      </c>
      <c r="M1234" s="651" t="s">
        <v>384</v>
      </c>
      <c r="N1234" s="651" t="s">
        <v>670</v>
      </c>
      <c r="O1234" s="651" t="s">
        <v>671</v>
      </c>
      <c r="P1234" s="651" t="s">
        <v>384</v>
      </c>
      <c r="Q1234" s="651" t="s">
        <v>672</v>
      </c>
      <c r="R1234" s="651" t="s">
        <v>673</v>
      </c>
    </row>
    <row r="1235" s="651" customFormat="1" customHeight="1" spans="1:18">
      <c r="A1235" s="651" t="str">
        <f t="shared" ref="A1235:A1266" si="48">B1235&amp;C1235</f>
        <v>HOU8美森限时达拆柜</v>
      </c>
      <c r="B1235" s="651" t="s">
        <v>358</v>
      </c>
      <c r="C1235" s="651" t="s">
        <v>668</v>
      </c>
      <c r="D1235" s="651" t="s">
        <v>358</v>
      </c>
      <c r="E1235" s="661">
        <v>13.6</v>
      </c>
      <c r="F1235" s="651" t="s">
        <v>384</v>
      </c>
      <c r="G1235" s="678">
        <v>2560</v>
      </c>
      <c r="H1235" s="661">
        <v>13.4</v>
      </c>
      <c r="I1235" s="651" t="s">
        <v>384</v>
      </c>
      <c r="J1235" s="678">
        <v>2520</v>
      </c>
      <c r="K1235" s="651" t="s">
        <v>623</v>
      </c>
      <c r="L1235" s="651" t="s">
        <v>669</v>
      </c>
      <c r="M1235" s="651" t="s">
        <v>384</v>
      </c>
      <c r="N1235" s="651" t="s">
        <v>670</v>
      </c>
      <c r="O1235" s="651" t="s">
        <v>671</v>
      </c>
      <c r="P1235" s="651" t="s">
        <v>384</v>
      </c>
      <c r="Q1235" s="651" t="s">
        <v>672</v>
      </c>
      <c r="R1235" s="651" t="s">
        <v>673</v>
      </c>
    </row>
    <row r="1236" s="651" customFormat="1" customHeight="1" spans="1:18">
      <c r="A1236" s="651" t="str">
        <f t="shared" si="48"/>
        <v>MEM1美森限时达拆柜</v>
      </c>
      <c r="B1236" s="651" t="s">
        <v>207</v>
      </c>
      <c r="C1236" s="651" t="s">
        <v>668</v>
      </c>
      <c r="D1236" s="651" t="s">
        <v>207</v>
      </c>
      <c r="E1236" s="661">
        <v>13.4</v>
      </c>
      <c r="F1236" s="651" t="s">
        <v>384</v>
      </c>
      <c r="G1236" s="678">
        <v>2520</v>
      </c>
      <c r="H1236" s="661">
        <v>13.2</v>
      </c>
      <c r="I1236" s="651" t="s">
        <v>384</v>
      </c>
      <c r="J1236" s="678">
        <v>2490</v>
      </c>
      <c r="K1236" s="651" t="s">
        <v>623</v>
      </c>
      <c r="L1236" s="651" t="s">
        <v>669</v>
      </c>
      <c r="M1236" s="651" t="s">
        <v>384</v>
      </c>
      <c r="N1236" s="651" t="s">
        <v>670</v>
      </c>
      <c r="O1236" s="651" t="s">
        <v>671</v>
      </c>
      <c r="P1236" s="651" t="s">
        <v>384</v>
      </c>
      <c r="Q1236" s="651" t="s">
        <v>672</v>
      </c>
      <c r="R1236" s="651" t="s">
        <v>673</v>
      </c>
    </row>
    <row r="1237" s="651" customFormat="1" customHeight="1" spans="1:18">
      <c r="A1237" s="651" t="str">
        <f t="shared" si="48"/>
        <v>FTW1美森限时达拆柜</v>
      </c>
      <c r="B1237" s="651" t="s">
        <v>199</v>
      </c>
      <c r="C1237" s="651" t="s">
        <v>668</v>
      </c>
      <c r="D1237" s="651" t="s">
        <v>199</v>
      </c>
      <c r="E1237" s="661">
        <v>13.3</v>
      </c>
      <c r="F1237" s="651" t="s">
        <v>384</v>
      </c>
      <c r="G1237" s="678">
        <v>2500</v>
      </c>
      <c r="H1237" s="661">
        <v>13.1</v>
      </c>
      <c r="I1237" s="651" t="s">
        <v>384</v>
      </c>
      <c r="J1237" s="678">
        <v>2470</v>
      </c>
      <c r="K1237" s="651" t="s">
        <v>623</v>
      </c>
      <c r="L1237" s="651" t="s">
        <v>669</v>
      </c>
      <c r="M1237" s="651" t="s">
        <v>384</v>
      </c>
      <c r="N1237" s="651" t="s">
        <v>670</v>
      </c>
      <c r="O1237" s="651" t="s">
        <v>671</v>
      </c>
      <c r="P1237" s="651" t="s">
        <v>384</v>
      </c>
      <c r="Q1237" s="651" t="s">
        <v>672</v>
      </c>
      <c r="R1237" s="651" t="s">
        <v>673</v>
      </c>
    </row>
    <row r="1238" s="651" customFormat="1" customHeight="1" spans="1:18">
      <c r="A1238" s="651" t="str">
        <f t="shared" si="48"/>
        <v>FTW5美森限时达拆柜</v>
      </c>
      <c r="B1238" s="651" t="s">
        <v>202</v>
      </c>
      <c r="C1238" s="651" t="s">
        <v>668</v>
      </c>
      <c r="D1238" s="651" t="s">
        <v>202</v>
      </c>
      <c r="E1238" s="661">
        <v>13.3</v>
      </c>
      <c r="F1238" s="651" t="s">
        <v>384</v>
      </c>
      <c r="G1238" s="678">
        <v>2500</v>
      </c>
      <c r="H1238" s="661">
        <v>13.1</v>
      </c>
      <c r="I1238" s="651" t="s">
        <v>384</v>
      </c>
      <c r="J1238" s="678">
        <v>2470</v>
      </c>
      <c r="K1238" s="651" t="s">
        <v>623</v>
      </c>
      <c r="L1238" s="651" t="s">
        <v>669</v>
      </c>
      <c r="M1238" s="651" t="s">
        <v>384</v>
      </c>
      <c r="N1238" s="651" t="s">
        <v>670</v>
      </c>
      <c r="O1238" s="651" t="s">
        <v>671</v>
      </c>
      <c r="P1238" s="651" t="s">
        <v>384</v>
      </c>
      <c r="Q1238" s="651" t="s">
        <v>672</v>
      </c>
      <c r="R1238" s="651" t="s">
        <v>673</v>
      </c>
    </row>
    <row r="1239" s="651" customFormat="1" customHeight="1" spans="1:18">
      <c r="A1239" s="651" t="str">
        <f t="shared" si="48"/>
        <v>MDW2美森限时达拆柜</v>
      </c>
      <c r="B1239" s="651" t="s">
        <v>211</v>
      </c>
      <c r="C1239" s="651" t="s">
        <v>668</v>
      </c>
      <c r="D1239" s="651" t="s">
        <v>211</v>
      </c>
      <c r="E1239" s="661">
        <v>13.6</v>
      </c>
      <c r="F1239" s="651" t="s">
        <v>384</v>
      </c>
      <c r="G1239" s="678">
        <v>2560</v>
      </c>
      <c r="H1239" s="661">
        <v>13.4</v>
      </c>
      <c r="I1239" s="651" t="s">
        <v>384</v>
      </c>
      <c r="J1239" s="678">
        <v>2520</v>
      </c>
      <c r="K1239" s="651" t="s">
        <v>623</v>
      </c>
      <c r="L1239" s="651" t="s">
        <v>669</v>
      </c>
      <c r="M1239" s="651" t="s">
        <v>384</v>
      </c>
      <c r="N1239" s="651" t="s">
        <v>670</v>
      </c>
      <c r="O1239" s="651" t="s">
        <v>671</v>
      </c>
      <c r="P1239" s="651" t="s">
        <v>384</v>
      </c>
      <c r="Q1239" s="651" t="s">
        <v>672</v>
      </c>
      <c r="R1239" s="651" t="s">
        <v>673</v>
      </c>
    </row>
    <row r="1240" s="651" customFormat="1" customHeight="1" spans="1:18">
      <c r="A1240" s="651" t="str">
        <f t="shared" si="48"/>
        <v>IND9美森限时达拆柜</v>
      </c>
      <c r="B1240" s="651" t="s">
        <v>210</v>
      </c>
      <c r="C1240" s="651" t="s">
        <v>668</v>
      </c>
      <c r="D1240" s="651" t="s">
        <v>210</v>
      </c>
      <c r="E1240" s="661">
        <v>13.6</v>
      </c>
      <c r="F1240" s="651" t="s">
        <v>384</v>
      </c>
      <c r="G1240" s="678">
        <v>2560</v>
      </c>
      <c r="H1240" s="661">
        <v>13.4</v>
      </c>
      <c r="I1240" s="651" t="s">
        <v>384</v>
      </c>
      <c r="J1240" s="678">
        <v>2520</v>
      </c>
      <c r="K1240" s="651" t="s">
        <v>623</v>
      </c>
      <c r="L1240" s="651" t="s">
        <v>669</v>
      </c>
      <c r="M1240" s="651" t="s">
        <v>384</v>
      </c>
      <c r="N1240" s="651" t="s">
        <v>670</v>
      </c>
      <c r="O1240" s="651" t="s">
        <v>671</v>
      </c>
      <c r="P1240" s="651" t="s">
        <v>384</v>
      </c>
      <c r="Q1240" s="651" t="s">
        <v>672</v>
      </c>
      <c r="R1240" s="651" t="s">
        <v>673</v>
      </c>
    </row>
    <row r="1241" s="651" customFormat="1" customHeight="1" spans="1:18">
      <c r="A1241" s="651" t="str">
        <f t="shared" si="48"/>
        <v>MQJ1美森限时达拆柜</v>
      </c>
      <c r="B1241" s="651" t="s">
        <v>213</v>
      </c>
      <c r="C1241" s="651" t="s">
        <v>668</v>
      </c>
      <c r="D1241" s="651" t="s">
        <v>213</v>
      </c>
      <c r="E1241" s="661">
        <v>13.6</v>
      </c>
      <c r="F1241" s="651" t="s">
        <v>384</v>
      </c>
      <c r="G1241" s="678">
        <v>2560</v>
      </c>
      <c r="H1241" s="661">
        <v>13.4</v>
      </c>
      <c r="I1241" s="651" t="s">
        <v>384</v>
      </c>
      <c r="J1241" s="678">
        <v>2520</v>
      </c>
      <c r="K1241" s="651" t="s">
        <v>623</v>
      </c>
      <c r="L1241" s="651" t="s">
        <v>669</v>
      </c>
      <c r="M1241" s="651" t="s">
        <v>384</v>
      </c>
      <c r="N1241" s="651" t="s">
        <v>670</v>
      </c>
      <c r="O1241" s="651" t="s">
        <v>671</v>
      </c>
      <c r="P1241" s="651" t="s">
        <v>384</v>
      </c>
      <c r="Q1241" s="651" t="s">
        <v>672</v>
      </c>
      <c r="R1241" s="651" t="s">
        <v>673</v>
      </c>
    </row>
    <row r="1242" s="651" customFormat="1" customHeight="1" spans="1:18">
      <c r="A1242" s="651" t="str">
        <f t="shared" si="48"/>
        <v>FWA4美森限时达拆柜</v>
      </c>
      <c r="B1242" s="651" t="s">
        <v>212</v>
      </c>
      <c r="C1242" s="651" t="s">
        <v>668</v>
      </c>
      <c r="D1242" s="651" t="s">
        <v>212</v>
      </c>
      <c r="E1242" s="661">
        <v>13.6</v>
      </c>
      <c r="F1242" s="651" t="s">
        <v>384</v>
      </c>
      <c r="G1242" s="678">
        <v>2560</v>
      </c>
      <c r="H1242" s="661">
        <v>13.4</v>
      </c>
      <c r="I1242" s="651" t="s">
        <v>384</v>
      </c>
      <c r="J1242" s="678">
        <v>2520</v>
      </c>
      <c r="K1242" s="651" t="s">
        <v>623</v>
      </c>
      <c r="L1242" s="651" t="s">
        <v>669</v>
      </c>
      <c r="M1242" s="651" t="s">
        <v>384</v>
      </c>
      <c r="N1242" s="651" t="s">
        <v>670</v>
      </c>
      <c r="O1242" s="651" t="s">
        <v>671</v>
      </c>
      <c r="P1242" s="651" t="s">
        <v>384</v>
      </c>
      <c r="Q1242" s="651" t="s">
        <v>672</v>
      </c>
      <c r="R1242" s="651" t="s">
        <v>673</v>
      </c>
    </row>
    <row r="1243" s="651" customFormat="1" customHeight="1" spans="1:18">
      <c r="A1243" s="651" t="str">
        <f t="shared" si="48"/>
        <v>RFD2美森限时达拆柜</v>
      </c>
      <c r="B1243" s="651" t="s">
        <v>283</v>
      </c>
      <c r="C1243" s="651" t="s">
        <v>668</v>
      </c>
      <c r="D1243" s="651" t="s">
        <v>283</v>
      </c>
      <c r="E1243" s="661">
        <v>14</v>
      </c>
      <c r="F1243" s="651" t="s">
        <v>384</v>
      </c>
      <c r="G1243" s="678">
        <v>2630</v>
      </c>
      <c r="H1243" s="661">
        <v>13.9</v>
      </c>
      <c r="I1243" s="651" t="s">
        <v>384</v>
      </c>
      <c r="J1243" s="678">
        <v>2590</v>
      </c>
      <c r="K1243" s="651" t="s">
        <v>623</v>
      </c>
      <c r="L1243" s="651" t="s">
        <v>669</v>
      </c>
      <c r="M1243" s="651" t="s">
        <v>384</v>
      </c>
      <c r="N1243" s="651" t="s">
        <v>670</v>
      </c>
      <c r="O1243" s="651" t="s">
        <v>671</v>
      </c>
      <c r="P1243" s="651" t="s">
        <v>384</v>
      </c>
      <c r="Q1243" s="651" t="s">
        <v>672</v>
      </c>
      <c r="R1243" s="651" t="s">
        <v>673</v>
      </c>
    </row>
    <row r="1244" s="651" customFormat="1" customHeight="1" spans="1:18">
      <c r="A1244" s="651" t="str">
        <f t="shared" si="48"/>
        <v>ORD2美森限时达拆柜</v>
      </c>
      <c r="B1244" s="651" t="s">
        <v>269</v>
      </c>
      <c r="C1244" s="651" t="s">
        <v>668</v>
      </c>
      <c r="D1244" s="651" t="s">
        <v>269</v>
      </c>
      <c r="E1244" s="661">
        <v>14</v>
      </c>
      <c r="F1244" s="651" t="s">
        <v>384</v>
      </c>
      <c r="G1244" s="678">
        <v>2630</v>
      </c>
      <c r="H1244" s="661">
        <v>13.9</v>
      </c>
      <c r="I1244" s="651" t="s">
        <v>384</v>
      </c>
      <c r="J1244" s="678">
        <v>2590</v>
      </c>
      <c r="K1244" s="651" t="s">
        <v>623</v>
      </c>
      <c r="L1244" s="651" t="s">
        <v>669</v>
      </c>
      <c r="M1244" s="651" t="s">
        <v>384</v>
      </c>
      <c r="N1244" s="651" t="s">
        <v>670</v>
      </c>
      <c r="O1244" s="651" t="s">
        <v>671</v>
      </c>
      <c r="P1244" s="651" t="s">
        <v>384</v>
      </c>
      <c r="Q1244" s="651" t="s">
        <v>672</v>
      </c>
      <c r="R1244" s="651" t="s">
        <v>673</v>
      </c>
    </row>
    <row r="1245" s="651" customFormat="1" customHeight="1" spans="1:18">
      <c r="A1245" s="651" t="str">
        <f t="shared" si="48"/>
        <v>STL4美森限时达拆柜</v>
      </c>
      <c r="B1245" s="651" t="s">
        <v>288</v>
      </c>
      <c r="C1245" s="651" t="s">
        <v>668</v>
      </c>
      <c r="D1245" s="651" t="s">
        <v>288</v>
      </c>
      <c r="E1245" s="661">
        <v>14</v>
      </c>
      <c r="F1245" s="651" t="s">
        <v>384</v>
      </c>
      <c r="G1245" s="678">
        <v>2630</v>
      </c>
      <c r="H1245" s="661">
        <v>13.9</v>
      </c>
      <c r="I1245" s="651" t="s">
        <v>384</v>
      </c>
      <c r="J1245" s="678">
        <v>2590</v>
      </c>
      <c r="K1245" s="651" t="s">
        <v>623</v>
      </c>
      <c r="L1245" s="651" t="s">
        <v>669</v>
      </c>
      <c r="M1245" s="651" t="s">
        <v>384</v>
      </c>
      <c r="N1245" s="651" t="s">
        <v>670</v>
      </c>
      <c r="O1245" s="651" t="s">
        <v>671</v>
      </c>
      <c r="P1245" s="651" t="s">
        <v>384</v>
      </c>
      <c r="Q1245" s="651" t="s">
        <v>672</v>
      </c>
      <c r="R1245" s="651" t="s">
        <v>673</v>
      </c>
    </row>
    <row r="1246" s="651" customFormat="1" customHeight="1" spans="1:18">
      <c r="A1246" s="651" t="str">
        <f t="shared" si="48"/>
        <v>CMH2美森限时达拆柜</v>
      </c>
      <c r="B1246" s="651" t="s">
        <v>298</v>
      </c>
      <c r="C1246" s="651" t="s">
        <v>668</v>
      </c>
      <c r="D1246" s="651" t="s">
        <v>298</v>
      </c>
      <c r="E1246" s="661">
        <v>14.5</v>
      </c>
      <c r="F1246" s="651" t="s">
        <v>384</v>
      </c>
      <c r="G1246" s="678">
        <v>2700</v>
      </c>
      <c r="H1246" s="661">
        <v>14.3</v>
      </c>
      <c r="I1246" s="651" t="s">
        <v>384</v>
      </c>
      <c r="J1246" s="678">
        <v>2660</v>
      </c>
      <c r="K1246" s="651" t="s">
        <v>623</v>
      </c>
      <c r="L1246" s="651" t="s">
        <v>669</v>
      </c>
      <c r="M1246" s="651" t="s">
        <v>384</v>
      </c>
      <c r="N1246" s="651" t="s">
        <v>670</v>
      </c>
      <c r="O1246" s="651" t="s">
        <v>671</v>
      </c>
      <c r="P1246" s="651" t="s">
        <v>384</v>
      </c>
      <c r="Q1246" s="651" t="s">
        <v>672</v>
      </c>
      <c r="R1246" s="651" t="s">
        <v>673</v>
      </c>
    </row>
    <row r="1247" s="651" customFormat="1" customHeight="1" spans="1:18">
      <c r="A1247" s="651" t="str">
        <f t="shared" si="48"/>
        <v>CMH3美森限时达拆柜</v>
      </c>
      <c r="B1247" s="651" t="s">
        <v>299</v>
      </c>
      <c r="C1247" s="651" t="s">
        <v>668</v>
      </c>
      <c r="D1247" s="651" t="s">
        <v>299</v>
      </c>
      <c r="E1247" s="661">
        <v>14.5</v>
      </c>
      <c r="F1247" s="651" t="s">
        <v>384</v>
      </c>
      <c r="G1247" s="678">
        <v>2700</v>
      </c>
      <c r="H1247" s="661">
        <v>14.3</v>
      </c>
      <c r="I1247" s="651" t="s">
        <v>384</v>
      </c>
      <c r="J1247" s="678">
        <v>2660</v>
      </c>
      <c r="K1247" s="651" t="s">
        <v>623</v>
      </c>
      <c r="L1247" s="651" t="s">
        <v>669</v>
      </c>
      <c r="M1247" s="651" t="s">
        <v>384</v>
      </c>
      <c r="N1247" s="651" t="s">
        <v>670</v>
      </c>
      <c r="O1247" s="651" t="s">
        <v>671</v>
      </c>
      <c r="P1247" s="651" t="s">
        <v>384</v>
      </c>
      <c r="Q1247" s="651" t="s">
        <v>672</v>
      </c>
      <c r="R1247" s="651" t="s">
        <v>673</v>
      </c>
    </row>
    <row r="1248" s="651" customFormat="1" customHeight="1" spans="1:18">
      <c r="A1248" s="651" t="str">
        <f t="shared" si="48"/>
        <v>STL3美森限时达拆柜</v>
      </c>
      <c r="B1248" s="651" t="s">
        <v>305</v>
      </c>
      <c r="C1248" s="651" t="s">
        <v>668</v>
      </c>
      <c r="D1248" s="651" t="s">
        <v>305</v>
      </c>
      <c r="E1248" s="661">
        <v>14</v>
      </c>
      <c r="F1248" s="651" t="s">
        <v>384</v>
      </c>
      <c r="G1248" s="678">
        <v>2630</v>
      </c>
      <c r="H1248" s="661">
        <v>13.9</v>
      </c>
      <c r="I1248" s="651" t="s">
        <v>384</v>
      </c>
      <c r="J1248" s="678">
        <v>2590</v>
      </c>
      <c r="K1248" s="651" t="s">
        <v>623</v>
      </c>
      <c r="L1248" s="651" t="s">
        <v>669</v>
      </c>
      <c r="M1248" s="651" t="s">
        <v>384</v>
      </c>
      <c r="N1248" s="651" t="s">
        <v>670</v>
      </c>
      <c r="O1248" s="651" t="s">
        <v>671</v>
      </c>
      <c r="P1248" s="651" t="s">
        <v>384</v>
      </c>
      <c r="Q1248" s="651" t="s">
        <v>672</v>
      </c>
      <c r="R1248" s="651" t="s">
        <v>673</v>
      </c>
    </row>
    <row r="1249" s="651" customFormat="1" customHeight="1" spans="1:18">
      <c r="A1249" s="651" t="str">
        <f t="shared" si="48"/>
        <v>BNA2美森限时达拆柜</v>
      </c>
      <c r="B1249" s="651" t="s">
        <v>353</v>
      </c>
      <c r="C1249" s="651" t="s">
        <v>668</v>
      </c>
      <c r="D1249" s="651" t="s">
        <v>353</v>
      </c>
      <c r="E1249" s="661">
        <v>14.2</v>
      </c>
      <c r="F1249" s="651" t="s">
        <v>384</v>
      </c>
      <c r="G1249" s="678">
        <v>2660</v>
      </c>
      <c r="H1249" s="661">
        <v>14.1</v>
      </c>
      <c r="I1249" s="651" t="s">
        <v>384</v>
      </c>
      <c r="J1249" s="678">
        <v>2630</v>
      </c>
      <c r="K1249" s="651" t="s">
        <v>623</v>
      </c>
      <c r="L1249" s="651" t="s">
        <v>669</v>
      </c>
      <c r="M1249" s="651" t="s">
        <v>384</v>
      </c>
      <c r="N1249" s="651" t="s">
        <v>670</v>
      </c>
      <c r="O1249" s="651" t="s">
        <v>671</v>
      </c>
      <c r="P1249" s="651" t="s">
        <v>384</v>
      </c>
      <c r="Q1249" s="651" t="s">
        <v>672</v>
      </c>
      <c r="R1249" s="651" t="s">
        <v>673</v>
      </c>
    </row>
    <row r="1250" s="651" customFormat="1" customHeight="1" spans="1:18">
      <c r="A1250" s="651" t="str">
        <f t="shared" si="48"/>
        <v>BNA6美森限时达拆柜</v>
      </c>
      <c r="B1250" s="651" t="s">
        <v>345</v>
      </c>
      <c r="C1250" s="651" t="s">
        <v>668</v>
      </c>
      <c r="D1250" s="651" t="s">
        <v>345</v>
      </c>
      <c r="E1250" s="661">
        <v>14.2</v>
      </c>
      <c r="F1250" s="651" t="s">
        <v>384</v>
      </c>
      <c r="G1250" s="678">
        <v>2660</v>
      </c>
      <c r="H1250" s="661">
        <v>14.1</v>
      </c>
      <c r="I1250" s="651" t="s">
        <v>384</v>
      </c>
      <c r="J1250" s="678">
        <v>2630</v>
      </c>
      <c r="K1250" s="651" t="s">
        <v>623</v>
      </c>
      <c r="L1250" s="651" t="s">
        <v>669</v>
      </c>
      <c r="M1250" s="651" t="s">
        <v>384</v>
      </c>
      <c r="N1250" s="651" t="s">
        <v>670</v>
      </c>
      <c r="O1250" s="651" t="s">
        <v>671</v>
      </c>
      <c r="P1250" s="651" t="s">
        <v>384</v>
      </c>
      <c r="Q1250" s="651" t="s">
        <v>672</v>
      </c>
      <c r="R1250" s="651" t="s">
        <v>673</v>
      </c>
    </row>
    <row r="1251" s="651" customFormat="1" customHeight="1" spans="1:18">
      <c r="A1251" s="651" t="str">
        <f t="shared" si="48"/>
        <v>CLT3美森限时达拆柜</v>
      </c>
      <c r="B1251" s="651" t="s">
        <v>324</v>
      </c>
      <c r="C1251" s="651" t="s">
        <v>668</v>
      </c>
      <c r="D1251" s="651" t="s">
        <v>324</v>
      </c>
      <c r="E1251" s="661">
        <v>14.7</v>
      </c>
      <c r="F1251" s="651" t="s">
        <v>384</v>
      </c>
      <c r="G1251" s="678">
        <v>2730</v>
      </c>
      <c r="H1251" s="661">
        <v>14.5</v>
      </c>
      <c r="I1251" s="651" t="s">
        <v>384</v>
      </c>
      <c r="J1251" s="678">
        <v>2700</v>
      </c>
      <c r="K1251" s="651" t="s">
        <v>623</v>
      </c>
      <c r="L1251" s="651" t="s">
        <v>669</v>
      </c>
      <c r="M1251" s="651" t="s">
        <v>384</v>
      </c>
      <c r="N1251" s="651" t="s">
        <v>670</v>
      </c>
      <c r="O1251" s="651" t="s">
        <v>671</v>
      </c>
      <c r="P1251" s="651" t="s">
        <v>384</v>
      </c>
      <c r="Q1251" s="651" t="s">
        <v>672</v>
      </c>
      <c r="R1251" s="651" t="s">
        <v>603</v>
      </c>
    </row>
    <row r="1252" s="651" customFormat="1" customHeight="1" spans="1:18">
      <c r="A1252" s="651" t="str">
        <f t="shared" si="48"/>
        <v>GSO1美森限时达拆柜</v>
      </c>
      <c r="B1252" s="651" t="s">
        <v>507</v>
      </c>
      <c r="C1252" s="651" t="s">
        <v>668</v>
      </c>
      <c r="D1252" s="651" t="s">
        <v>507</v>
      </c>
      <c r="E1252" s="661">
        <v>14.9</v>
      </c>
      <c r="F1252" s="651" t="s">
        <v>384</v>
      </c>
      <c r="G1252" s="678">
        <v>2770</v>
      </c>
      <c r="H1252" s="661">
        <v>14.7</v>
      </c>
      <c r="I1252" s="651" t="s">
        <v>384</v>
      </c>
      <c r="J1252" s="678">
        <v>2730</v>
      </c>
      <c r="K1252" s="651" t="s">
        <v>623</v>
      </c>
      <c r="L1252" s="651" t="s">
        <v>669</v>
      </c>
      <c r="M1252" s="651" t="s">
        <v>384</v>
      </c>
      <c r="N1252" s="651" t="s">
        <v>670</v>
      </c>
      <c r="O1252" s="651" t="s">
        <v>671</v>
      </c>
      <c r="P1252" s="651" t="s">
        <v>384</v>
      </c>
      <c r="Q1252" s="651" t="s">
        <v>672</v>
      </c>
      <c r="R1252" s="651" t="s">
        <v>603</v>
      </c>
    </row>
    <row r="1253" s="651" customFormat="1" customHeight="1" spans="1:18">
      <c r="A1253" s="651" t="str">
        <f t="shared" si="48"/>
        <v>XLX6美森限时达拆柜</v>
      </c>
      <c r="B1253" s="651" t="s">
        <v>322</v>
      </c>
      <c r="C1253" s="651" t="s">
        <v>668</v>
      </c>
      <c r="D1253" s="651" t="s">
        <v>322</v>
      </c>
      <c r="E1253" s="661">
        <v>14.9</v>
      </c>
      <c r="F1253" s="651" t="s">
        <v>384</v>
      </c>
      <c r="G1253" s="678">
        <v>2770</v>
      </c>
      <c r="H1253" s="661">
        <v>14.7</v>
      </c>
      <c r="I1253" s="651" t="s">
        <v>384</v>
      </c>
      <c r="J1253" s="678">
        <v>2730</v>
      </c>
      <c r="K1253" s="651" t="s">
        <v>623</v>
      </c>
      <c r="L1253" s="651" t="s">
        <v>669</v>
      </c>
      <c r="M1253" s="651" t="s">
        <v>384</v>
      </c>
      <c r="N1253" s="651" t="s">
        <v>670</v>
      </c>
      <c r="O1253" s="651" t="s">
        <v>671</v>
      </c>
      <c r="P1253" s="651" t="s">
        <v>384</v>
      </c>
      <c r="Q1253" s="651" t="s">
        <v>672</v>
      </c>
      <c r="R1253" s="651" t="s">
        <v>603</v>
      </c>
    </row>
    <row r="1254" s="651" customFormat="1" customHeight="1" spans="1:18">
      <c r="A1254" s="651" t="str">
        <f t="shared" si="48"/>
        <v>GSP1美森限时达拆柜</v>
      </c>
      <c r="B1254" s="651" t="s">
        <v>511</v>
      </c>
      <c r="C1254" s="651" t="s">
        <v>668</v>
      </c>
      <c r="D1254" s="651" t="s">
        <v>511</v>
      </c>
      <c r="E1254" s="661">
        <v>14.9</v>
      </c>
      <c r="F1254" s="651" t="s">
        <v>384</v>
      </c>
      <c r="G1254" s="678">
        <v>2770</v>
      </c>
      <c r="H1254" s="661">
        <v>14.7</v>
      </c>
      <c r="I1254" s="651" t="s">
        <v>384</v>
      </c>
      <c r="J1254" s="678">
        <v>2730</v>
      </c>
      <c r="K1254" s="651" t="s">
        <v>623</v>
      </c>
      <c r="L1254" s="651" t="s">
        <v>669</v>
      </c>
      <c r="M1254" s="651" t="s">
        <v>384</v>
      </c>
      <c r="N1254" s="651" t="s">
        <v>670</v>
      </c>
      <c r="O1254" s="651" t="s">
        <v>671</v>
      </c>
      <c r="P1254" s="651" t="s">
        <v>384</v>
      </c>
      <c r="Q1254" s="651" t="s">
        <v>672</v>
      </c>
      <c r="R1254" s="651" t="s">
        <v>603</v>
      </c>
    </row>
    <row r="1255" s="651" customFormat="1" customHeight="1" spans="1:18">
      <c r="A1255" s="651" t="str">
        <f t="shared" si="48"/>
        <v>SAV3美森限时达拆柜</v>
      </c>
      <c r="B1255" s="651" t="s">
        <v>652</v>
      </c>
      <c r="C1255" s="651" t="s">
        <v>668</v>
      </c>
      <c r="D1255" s="651" t="s">
        <v>652</v>
      </c>
      <c r="E1255" s="661" t="s">
        <v>461</v>
      </c>
      <c r="F1255" s="651" t="s">
        <v>384</v>
      </c>
      <c r="G1255" s="678" t="s">
        <v>461</v>
      </c>
      <c r="H1255" s="661" t="s">
        <v>461</v>
      </c>
      <c r="I1255" s="651" t="s">
        <v>384</v>
      </c>
      <c r="J1255" s="678" t="s">
        <v>461</v>
      </c>
      <c r="K1255" s="651" t="s">
        <v>623</v>
      </c>
      <c r="L1255" s="651" t="s">
        <v>669</v>
      </c>
      <c r="M1255" s="651" t="s">
        <v>384</v>
      </c>
      <c r="N1255" s="651" t="s">
        <v>670</v>
      </c>
      <c r="O1255" s="651" t="s">
        <v>671</v>
      </c>
      <c r="P1255" s="651" t="s">
        <v>384</v>
      </c>
      <c r="Q1255" s="651" t="s">
        <v>672</v>
      </c>
      <c r="R1255" s="651" t="s">
        <v>603</v>
      </c>
    </row>
    <row r="1256" s="651" customFormat="1" customHeight="1" spans="1:18">
      <c r="A1256" s="651" t="str">
        <f t="shared" si="48"/>
        <v>CLT2美森限时达拆柜</v>
      </c>
      <c r="B1256" s="651" t="s">
        <v>323</v>
      </c>
      <c r="C1256" s="651" t="s">
        <v>668</v>
      </c>
      <c r="D1256" s="651" t="s">
        <v>323</v>
      </c>
      <c r="E1256" s="661">
        <v>14.9</v>
      </c>
      <c r="F1256" s="651" t="s">
        <v>384</v>
      </c>
      <c r="G1256" s="678">
        <v>2770</v>
      </c>
      <c r="H1256" s="661">
        <v>14.7</v>
      </c>
      <c r="I1256" s="651" t="s">
        <v>384</v>
      </c>
      <c r="J1256" s="678">
        <v>2730</v>
      </c>
      <c r="K1256" s="651" t="s">
        <v>623</v>
      </c>
      <c r="L1256" s="651" t="s">
        <v>669</v>
      </c>
      <c r="M1256" s="651" t="s">
        <v>384</v>
      </c>
      <c r="N1256" s="651" t="s">
        <v>670</v>
      </c>
      <c r="O1256" s="651" t="s">
        <v>671</v>
      </c>
      <c r="P1256" s="651" t="s">
        <v>384</v>
      </c>
      <c r="Q1256" s="651" t="s">
        <v>672</v>
      </c>
      <c r="R1256" s="651" t="s">
        <v>603</v>
      </c>
    </row>
    <row r="1257" s="651" customFormat="1" customHeight="1" spans="1:18">
      <c r="A1257" s="651" t="str">
        <f t="shared" si="48"/>
        <v>RDU2美森限时达拆柜</v>
      </c>
      <c r="B1257" s="651" t="s">
        <v>347</v>
      </c>
      <c r="C1257" s="651" t="s">
        <v>668</v>
      </c>
      <c r="D1257" s="651" t="s">
        <v>347</v>
      </c>
      <c r="E1257" s="661">
        <v>14.9</v>
      </c>
      <c r="F1257" s="651" t="s">
        <v>384</v>
      </c>
      <c r="G1257" s="678">
        <v>2770</v>
      </c>
      <c r="H1257" s="661">
        <v>14.7</v>
      </c>
      <c r="I1257" s="651" t="s">
        <v>384</v>
      </c>
      <c r="J1257" s="678">
        <v>2730</v>
      </c>
      <c r="K1257" s="651" t="s">
        <v>623</v>
      </c>
      <c r="L1257" s="651" t="s">
        <v>669</v>
      </c>
      <c r="M1257" s="651" t="s">
        <v>384</v>
      </c>
      <c r="N1257" s="651" t="s">
        <v>670</v>
      </c>
      <c r="O1257" s="651" t="s">
        <v>671</v>
      </c>
      <c r="P1257" s="651" t="s">
        <v>384</v>
      </c>
      <c r="Q1257" s="651" t="s">
        <v>672</v>
      </c>
      <c r="R1257" s="651" t="s">
        <v>603</v>
      </c>
    </row>
    <row r="1258" s="651" customFormat="1" customHeight="1" spans="1:18">
      <c r="A1258" s="651" t="str">
        <f t="shared" si="48"/>
        <v>PIT2美森限时达拆柜</v>
      </c>
      <c r="B1258" s="651" t="s">
        <v>439</v>
      </c>
      <c r="C1258" s="651" t="s">
        <v>668</v>
      </c>
      <c r="D1258" s="651" t="s">
        <v>439</v>
      </c>
      <c r="E1258" s="661">
        <v>15.5</v>
      </c>
      <c r="F1258" s="651" t="s">
        <v>384</v>
      </c>
      <c r="G1258" s="678">
        <v>2870</v>
      </c>
      <c r="H1258" s="661">
        <v>15.3</v>
      </c>
      <c r="I1258" s="651" t="s">
        <v>384</v>
      </c>
      <c r="J1258" s="678">
        <v>2840</v>
      </c>
      <c r="K1258" s="651" t="s">
        <v>623</v>
      </c>
      <c r="L1258" s="651" t="s">
        <v>669</v>
      </c>
      <c r="M1258" s="651" t="s">
        <v>384</v>
      </c>
      <c r="N1258" s="651" t="s">
        <v>670</v>
      </c>
      <c r="O1258" s="651" t="s">
        <v>671</v>
      </c>
      <c r="P1258" s="651" t="s">
        <v>384</v>
      </c>
      <c r="Q1258" s="651" t="s">
        <v>672</v>
      </c>
      <c r="R1258" s="651" t="s">
        <v>603</v>
      </c>
    </row>
    <row r="1259" s="651" customFormat="1" customHeight="1" spans="1:18">
      <c r="A1259" s="651" t="str">
        <f t="shared" si="48"/>
        <v>ABE8美森限时达拆柜</v>
      </c>
      <c r="B1259" s="651" t="s">
        <v>381</v>
      </c>
      <c r="C1259" s="651" t="s">
        <v>668</v>
      </c>
      <c r="D1259" s="651" t="s">
        <v>381</v>
      </c>
      <c r="E1259" s="661">
        <v>15.5</v>
      </c>
      <c r="F1259" s="651" t="s">
        <v>384</v>
      </c>
      <c r="G1259" s="678">
        <v>2870</v>
      </c>
      <c r="H1259" s="661">
        <v>15.3</v>
      </c>
      <c r="I1259" s="651" t="s">
        <v>384</v>
      </c>
      <c r="J1259" s="678">
        <v>2840</v>
      </c>
      <c r="K1259" s="651" t="s">
        <v>623</v>
      </c>
      <c r="L1259" s="651" t="s">
        <v>669</v>
      </c>
      <c r="M1259" s="651" t="s">
        <v>384</v>
      </c>
      <c r="N1259" s="651" t="s">
        <v>670</v>
      </c>
      <c r="O1259" s="651" t="s">
        <v>671</v>
      </c>
      <c r="P1259" s="651" t="s">
        <v>384</v>
      </c>
      <c r="Q1259" s="651" t="s">
        <v>672</v>
      </c>
      <c r="R1259" s="651" t="s">
        <v>603</v>
      </c>
    </row>
    <row r="1260" s="651" customFormat="1" customHeight="1" spans="1:18">
      <c r="A1260" s="651" t="str">
        <f t="shared" si="48"/>
        <v>AVP1美森限时达拆柜</v>
      </c>
      <c r="B1260" s="651" t="s">
        <v>392</v>
      </c>
      <c r="C1260" s="651" t="s">
        <v>668</v>
      </c>
      <c r="D1260" s="651" t="s">
        <v>392</v>
      </c>
      <c r="E1260" s="661">
        <v>15.5</v>
      </c>
      <c r="F1260" s="651" t="s">
        <v>384</v>
      </c>
      <c r="G1260" s="678">
        <v>2870</v>
      </c>
      <c r="H1260" s="661">
        <v>15.3</v>
      </c>
      <c r="I1260" s="651" t="s">
        <v>384</v>
      </c>
      <c r="J1260" s="678">
        <v>2840</v>
      </c>
      <c r="K1260" s="651" t="s">
        <v>623</v>
      </c>
      <c r="L1260" s="651" t="s">
        <v>669</v>
      </c>
      <c r="M1260" s="651" t="s">
        <v>384</v>
      </c>
      <c r="N1260" s="651" t="s">
        <v>670</v>
      </c>
      <c r="O1260" s="651" t="s">
        <v>671</v>
      </c>
      <c r="P1260" s="651" t="s">
        <v>384</v>
      </c>
      <c r="Q1260" s="651" t="s">
        <v>672</v>
      </c>
      <c r="R1260" s="651" t="s">
        <v>603</v>
      </c>
    </row>
    <row r="1261" s="651" customFormat="1" customHeight="1" spans="1:18">
      <c r="A1261" s="651" t="str">
        <f t="shared" si="48"/>
        <v>ABE4美森限时达拆柜</v>
      </c>
      <c r="B1261" s="651" t="s">
        <v>421</v>
      </c>
      <c r="C1261" s="651" t="s">
        <v>668</v>
      </c>
      <c r="D1261" s="651" t="s">
        <v>421</v>
      </c>
      <c r="E1261" s="661">
        <v>15.5</v>
      </c>
      <c r="F1261" s="651" t="s">
        <v>384</v>
      </c>
      <c r="G1261" s="678">
        <v>2870</v>
      </c>
      <c r="H1261" s="661">
        <v>15.3</v>
      </c>
      <c r="I1261" s="651" t="s">
        <v>384</v>
      </c>
      <c r="J1261" s="678">
        <v>2840</v>
      </c>
      <c r="K1261" s="651" t="s">
        <v>623</v>
      </c>
      <c r="L1261" s="651" t="s">
        <v>669</v>
      </c>
      <c r="M1261" s="651" t="s">
        <v>384</v>
      </c>
      <c r="N1261" s="651" t="s">
        <v>670</v>
      </c>
      <c r="O1261" s="651" t="s">
        <v>671</v>
      </c>
      <c r="P1261" s="651" t="s">
        <v>384</v>
      </c>
      <c r="Q1261" s="651" t="s">
        <v>672</v>
      </c>
      <c r="R1261" s="651" t="s">
        <v>603</v>
      </c>
    </row>
    <row r="1262" s="651" customFormat="1" customHeight="1" spans="1:18">
      <c r="A1262" s="651" t="str">
        <f t="shared" si="48"/>
        <v>TEB3美森限时达拆柜</v>
      </c>
      <c r="B1262" s="651" t="s">
        <v>419</v>
      </c>
      <c r="C1262" s="651" t="s">
        <v>668</v>
      </c>
      <c r="D1262" s="651" t="s">
        <v>419</v>
      </c>
      <c r="E1262" s="661">
        <v>15.5</v>
      </c>
      <c r="F1262" s="651" t="s">
        <v>384</v>
      </c>
      <c r="G1262" s="678">
        <v>2870</v>
      </c>
      <c r="H1262" s="661">
        <v>15.3</v>
      </c>
      <c r="I1262" s="651" t="s">
        <v>384</v>
      </c>
      <c r="J1262" s="678">
        <v>2840</v>
      </c>
      <c r="K1262" s="651" t="s">
        <v>623</v>
      </c>
      <c r="L1262" s="651" t="s">
        <v>669</v>
      </c>
      <c r="M1262" s="651" t="s">
        <v>384</v>
      </c>
      <c r="N1262" s="651" t="s">
        <v>670</v>
      </c>
      <c r="O1262" s="651" t="s">
        <v>671</v>
      </c>
      <c r="P1262" s="651" t="s">
        <v>384</v>
      </c>
      <c r="Q1262" s="651" t="s">
        <v>672</v>
      </c>
      <c r="R1262" s="651" t="s">
        <v>603</v>
      </c>
    </row>
    <row r="1263" s="651" customFormat="1" customHeight="1" spans="1:18">
      <c r="A1263" s="651" t="str">
        <f t="shared" si="48"/>
        <v>TEB4美森限时达拆柜</v>
      </c>
      <c r="B1263" s="651" t="s">
        <v>391</v>
      </c>
      <c r="C1263" s="651" t="s">
        <v>668</v>
      </c>
      <c r="D1263" s="651" t="s">
        <v>391</v>
      </c>
      <c r="E1263" s="661">
        <v>15.5</v>
      </c>
      <c r="F1263" s="651" t="s">
        <v>384</v>
      </c>
      <c r="G1263" s="678">
        <v>2870</v>
      </c>
      <c r="H1263" s="661">
        <v>15.3</v>
      </c>
      <c r="I1263" s="651" t="s">
        <v>384</v>
      </c>
      <c r="J1263" s="678">
        <v>2840</v>
      </c>
      <c r="K1263" s="651" t="s">
        <v>623</v>
      </c>
      <c r="L1263" s="651" t="s">
        <v>669</v>
      </c>
      <c r="M1263" s="651" t="s">
        <v>384</v>
      </c>
      <c r="N1263" s="651" t="s">
        <v>670</v>
      </c>
      <c r="O1263" s="651" t="s">
        <v>671</v>
      </c>
      <c r="P1263" s="651" t="s">
        <v>384</v>
      </c>
      <c r="Q1263" s="651" t="s">
        <v>672</v>
      </c>
      <c r="R1263" s="651" t="s">
        <v>603</v>
      </c>
    </row>
    <row r="1264" s="651" customFormat="1" customHeight="1" spans="1:18">
      <c r="A1264" s="651" t="str">
        <f t="shared" si="48"/>
        <v>TEB6美森限时达拆柜</v>
      </c>
      <c r="B1264" s="651" t="s">
        <v>410</v>
      </c>
      <c r="C1264" s="651" t="s">
        <v>668</v>
      </c>
      <c r="D1264" s="651" t="s">
        <v>410</v>
      </c>
      <c r="E1264" s="661">
        <v>15.5</v>
      </c>
      <c r="F1264" s="651" t="s">
        <v>384</v>
      </c>
      <c r="G1264" s="678">
        <v>2870</v>
      </c>
      <c r="H1264" s="661">
        <v>15.3</v>
      </c>
      <c r="I1264" s="651" t="s">
        <v>384</v>
      </c>
      <c r="J1264" s="678">
        <v>2840</v>
      </c>
      <c r="K1264" s="651" t="s">
        <v>623</v>
      </c>
      <c r="L1264" s="651" t="s">
        <v>669</v>
      </c>
      <c r="M1264" s="651" t="s">
        <v>384</v>
      </c>
      <c r="N1264" s="651" t="s">
        <v>670</v>
      </c>
      <c r="O1264" s="651" t="s">
        <v>671</v>
      </c>
      <c r="P1264" s="651" t="s">
        <v>384</v>
      </c>
      <c r="Q1264" s="651" t="s">
        <v>672</v>
      </c>
      <c r="R1264" s="651" t="s">
        <v>603</v>
      </c>
    </row>
    <row r="1265" s="651" customFormat="1" customHeight="1" spans="1:18">
      <c r="A1265" s="651" t="str">
        <f t="shared" si="48"/>
        <v>ILG1美森限时达拆柜</v>
      </c>
      <c r="B1265" s="651" t="s">
        <v>432</v>
      </c>
      <c r="C1265" s="651" t="s">
        <v>668</v>
      </c>
      <c r="D1265" s="651" t="s">
        <v>432</v>
      </c>
      <c r="E1265" s="661">
        <v>15.5</v>
      </c>
      <c r="F1265" s="651" t="s">
        <v>384</v>
      </c>
      <c r="G1265" s="678">
        <v>2870</v>
      </c>
      <c r="H1265" s="661">
        <v>15.3</v>
      </c>
      <c r="I1265" s="651" t="s">
        <v>384</v>
      </c>
      <c r="J1265" s="678">
        <v>2840</v>
      </c>
      <c r="K1265" s="651" t="s">
        <v>623</v>
      </c>
      <c r="L1265" s="651" t="s">
        <v>669</v>
      </c>
      <c r="M1265" s="651" t="s">
        <v>384</v>
      </c>
      <c r="N1265" s="651" t="s">
        <v>670</v>
      </c>
      <c r="O1265" s="651" t="s">
        <v>671</v>
      </c>
      <c r="P1265" s="651" t="s">
        <v>384</v>
      </c>
      <c r="Q1265" s="651" t="s">
        <v>672</v>
      </c>
      <c r="R1265" s="651" t="s">
        <v>603</v>
      </c>
    </row>
    <row r="1266" s="651" customFormat="1" customHeight="1" spans="1:18">
      <c r="A1266" s="651" t="str">
        <f t="shared" si="48"/>
        <v>TPA2美森限时达拆柜</v>
      </c>
      <c r="B1266" s="651" t="s">
        <v>341</v>
      </c>
      <c r="C1266" s="651" t="s">
        <v>668</v>
      </c>
      <c r="D1266" s="651" t="s">
        <v>341</v>
      </c>
      <c r="E1266" s="661">
        <v>15.5</v>
      </c>
      <c r="F1266" s="651" t="s">
        <v>384</v>
      </c>
      <c r="G1266" s="678">
        <v>2870</v>
      </c>
      <c r="H1266" s="661">
        <v>15.3</v>
      </c>
      <c r="I1266" s="651" t="s">
        <v>384</v>
      </c>
      <c r="J1266" s="678">
        <v>2840</v>
      </c>
      <c r="K1266" s="651" t="s">
        <v>623</v>
      </c>
      <c r="L1266" s="651" t="s">
        <v>669</v>
      </c>
      <c r="M1266" s="651" t="s">
        <v>384</v>
      </c>
      <c r="N1266" s="651" t="s">
        <v>670</v>
      </c>
      <c r="O1266" s="651" t="s">
        <v>671</v>
      </c>
      <c r="P1266" s="651" t="s">
        <v>384</v>
      </c>
      <c r="Q1266" s="651" t="s">
        <v>672</v>
      </c>
      <c r="R1266" s="651" t="s">
        <v>603</v>
      </c>
    </row>
    <row r="1267" s="651" customFormat="1" customHeight="1" spans="1:18">
      <c r="A1267" s="651" t="str">
        <f t="shared" ref="A1267:A1288" si="49">B1267&amp;C1267</f>
        <v>TPA3美森限时达拆柜</v>
      </c>
      <c r="B1267" s="651" t="s">
        <v>340</v>
      </c>
      <c r="C1267" s="651" t="s">
        <v>668</v>
      </c>
      <c r="D1267" s="651" t="s">
        <v>340</v>
      </c>
      <c r="E1267" s="661">
        <v>15.5</v>
      </c>
      <c r="F1267" s="651" t="s">
        <v>384</v>
      </c>
      <c r="G1267" s="678">
        <v>2870</v>
      </c>
      <c r="H1267" s="661">
        <v>15.3</v>
      </c>
      <c r="I1267" s="651" t="s">
        <v>384</v>
      </c>
      <c r="J1267" s="678">
        <v>2840</v>
      </c>
      <c r="K1267" s="651" t="s">
        <v>623</v>
      </c>
      <c r="L1267" s="651" t="s">
        <v>669</v>
      </c>
      <c r="M1267" s="651" t="s">
        <v>384</v>
      </c>
      <c r="N1267" s="651" t="s">
        <v>670</v>
      </c>
      <c r="O1267" s="651" t="s">
        <v>671</v>
      </c>
      <c r="P1267" s="651" t="s">
        <v>384</v>
      </c>
      <c r="Q1267" s="651" t="s">
        <v>672</v>
      </c>
      <c r="R1267" s="651" t="s">
        <v>603</v>
      </c>
    </row>
    <row r="1268" s="651" customFormat="1" customHeight="1" spans="1:18">
      <c r="A1268" s="651" t="str">
        <f t="shared" si="49"/>
        <v>JAX3美森限时达拆柜</v>
      </c>
      <c r="B1268" s="651" t="s">
        <v>311</v>
      </c>
      <c r="C1268" s="651" t="s">
        <v>668</v>
      </c>
      <c r="D1268" s="651" t="s">
        <v>311</v>
      </c>
      <c r="E1268" s="661">
        <v>15.5</v>
      </c>
      <c r="F1268" s="651" t="s">
        <v>384</v>
      </c>
      <c r="G1268" s="678">
        <v>2870</v>
      </c>
      <c r="H1268" s="661">
        <v>15.3</v>
      </c>
      <c r="I1268" s="651" t="s">
        <v>384</v>
      </c>
      <c r="J1268" s="678">
        <v>2840</v>
      </c>
      <c r="K1268" s="651" t="s">
        <v>623</v>
      </c>
      <c r="L1268" s="651" t="s">
        <v>669</v>
      </c>
      <c r="M1268" s="651" t="s">
        <v>384</v>
      </c>
      <c r="N1268" s="651" t="s">
        <v>670</v>
      </c>
      <c r="O1268" s="651" t="s">
        <v>671</v>
      </c>
      <c r="P1268" s="651" t="s">
        <v>384</v>
      </c>
      <c r="Q1268" s="651" t="s">
        <v>672</v>
      </c>
      <c r="R1268" s="651" t="s">
        <v>603</v>
      </c>
    </row>
    <row r="1269" s="651" customFormat="1" customHeight="1" spans="1:18">
      <c r="A1269" s="651" t="str">
        <f t="shared" si="49"/>
        <v>RMN3美森限时达拆柜</v>
      </c>
      <c r="B1269" s="651" t="s">
        <v>404</v>
      </c>
      <c r="C1269" s="651" t="s">
        <v>668</v>
      </c>
      <c r="D1269" s="651" t="s">
        <v>404</v>
      </c>
      <c r="E1269" s="661">
        <v>15.7</v>
      </c>
      <c r="F1269" s="651" t="s">
        <v>384</v>
      </c>
      <c r="G1269" s="678">
        <v>2910</v>
      </c>
      <c r="H1269" s="661">
        <v>15.5</v>
      </c>
      <c r="I1269" s="651" t="s">
        <v>384</v>
      </c>
      <c r="J1269" s="678">
        <v>2870</v>
      </c>
      <c r="K1269" s="651" t="s">
        <v>623</v>
      </c>
      <c r="L1269" s="651" t="s">
        <v>669</v>
      </c>
      <c r="M1269" s="651" t="s">
        <v>384</v>
      </c>
      <c r="N1269" s="651" t="s">
        <v>670</v>
      </c>
      <c r="O1269" s="651" t="s">
        <v>671</v>
      </c>
      <c r="P1269" s="651" t="s">
        <v>384</v>
      </c>
      <c r="Q1269" s="651" t="s">
        <v>672</v>
      </c>
      <c r="R1269" s="651" t="s">
        <v>603</v>
      </c>
    </row>
    <row r="1270" s="651" customFormat="1" customHeight="1" spans="1:18">
      <c r="A1270" s="651" t="str">
        <f t="shared" si="49"/>
        <v>ORF2美森限时达拆柜</v>
      </c>
      <c r="B1270" s="651" t="s">
        <v>405</v>
      </c>
      <c r="C1270" s="651" t="s">
        <v>668</v>
      </c>
      <c r="D1270" s="651" t="s">
        <v>405</v>
      </c>
      <c r="E1270" s="661">
        <v>15.7</v>
      </c>
      <c r="F1270" s="651" t="s">
        <v>384</v>
      </c>
      <c r="G1270" s="678">
        <v>2910</v>
      </c>
      <c r="H1270" s="661">
        <v>15.5</v>
      </c>
      <c r="I1270" s="651" t="s">
        <v>384</v>
      </c>
      <c r="J1270" s="678">
        <v>2870</v>
      </c>
      <c r="K1270" s="651" t="s">
        <v>623</v>
      </c>
      <c r="L1270" s="651" t="s">
        <v>669</v>
      </c>
      <c r="M1270" s="651" t="s">
        <v>384</v>
      </c>
      <c r="N1270" s="651" t="s">
        <v>670</v>
      </c>
      <c r="O1270" s="651" t="s">
        <v>671</v>
      </c>
      <c r="P1270" s="651" t="s">
        <v>384</v>
      </c>
      <c r="Q1270" s="651" t="s">
        <v>672</v>
      </c>
      <c r="R1270" s="651" t="s">
        <v>603</v>
      </c>
    </row>
    <row r="1271" s="651" customFormat="1" customHeight="1" spans="1:18">
      <c r="A1271" s="651" t="str">
        <f t="shared" si="49"/>
        <v>TEB9美森限时达拆柜</v>
      </c>
      <c r="B1271" s="651" t="s">
        <v>389</v>
      </c>
      <c r="C1271" s="651" t="s">
        <v>668</v>
      </c>
      <c r="D1271" s="651" t="s">
        <v>389</v>
      </c>
      <c r="E1271" s="661">
        <v>15.7</v>
      </c>
      <c r="F1271" s="651" t="s">
        <v>384</v>
      </c>
      <c r="G1271" s="678">
        <v>2910</v>
      </c>
      <c r="H1271" s="661">
        <v>15.5</v>
      </c>
      <c r="I1271" s="651" t="s">
        <v>384</v>
      </c>
      <c r="J1271" s="678">
        <v>2870</v>
      </c>
      <c r="K1271" s="651" t="s">
        <v>623</v>
      </c>
      <c r="L1271" s="651" t="s">
        <v>669</v>
      </c>
      <c r="M1271" s="651" t="s">
        <v>384</v>
      </c>
      <c r="N1271" s="651" t="s">
        <v>670</v>
      </c>
      <c r="O1271" s="651" t="s">
        <v>671</v>
      </c>
      <c r="P1271" s="651" t="s">
        <v>384</v>
      </c>
      <c r="Q1271" s="651" t="s">
        <v>672</v>
      </c>
      <c r="R1271" s="651" t="s">
        <v>603</v>
      </c>
    </row>
    <row r="1272" s="651" customFormat="1" customHeight="1" spans="1:18">
      <c r="A1272" s="651" t="str">
        <f t="shared" si="49"/>
        <v>ACY2美森限时达拆柜</v>
      </c>
      <c r="B1272" s="651" t="s">
        <v>390</v>
      </c>
      <c r="C1272" s="651" t="s">
        <v>668</v>
      </c>
      <c r="D1272" s="651" t="s">
        <v>390</v>
      </c>
      <c r="E1272" s="661">
        <v>15.7</v>
      </c>
      <c r="F1272" s="651" t="s">
        <v>384</v>
      </c>
      <c r="G1272" s="678">
        <v>2910</v>
      </c>
      <c r="H1272" s="661">
        <v>15.5</v>
      </c>
      <c r="I1272" s="651" t="s">
        <v>384</v>
      </c>
      <c r="J1272" s="678">
        <v>2870</v>
      </c>
      <c r="K1272" s="651" t="s">
        <v>623</v>
      </c>
      <c r="L1272" s="651" t="s">
        <v>669</v>
      </c>
      <c r="M1272" s="651" t="s">
        <v>384</v>
      </c>
      <c r="N1272" s="651" t="s">
        <v>670</v>
      </c>
      <c r="O1272" s="651" t="s">
        <v>671</v>
      </c>
      <c r="P1272" s="651" t="s">
        <v>384</v>
      </c>
      <c r="Q1272" s="651" t="s">
        <v>672</v>
      </c>
      <c r="R1272" s="651" t="s">
        <v>603</v>
      </c>
    </row>
    <row r="1273" s="651" customFormat="1" customHeight="1" spans="1:18">
      <c r="A1273" s="651" t="str">
        <f t="shared" si="49"/>
        <v>SWF1美森限时达拆柜</v>
      </c>
      <c r="B1273" s="651" t="s">
        <v>424</v>
      </c>
      <c r="C1273" s="651" t="s">
        <v>668</v>
      </c>
      <c r="D1273" s="651" t="s">
        <v>424</v>
      </c>
      <c r="E1273" s="661">
        <v>16.1</v>
      </c>
      <c r="F1273" s="651" t="s">
        <v>384</v>
      </c>
      <c r="G1273" s="678">
        <v>2980</v>
      </c>
      <c r="H1273" s="661">
        <v>15.9</v>
      </c>
      <c r="I1273" s="651" t="s">
        <v>384</v>
      </c>
      <c r="J1273" s="678">
        <v>2940</v>
      </c>
      <c r="K1273" s="651" t="s">
        <v>623</v>
      </c>
      <c r="L1273" s="651" t="s">
        <v>669</v>
      </c>
      <c r="M1273" s="651" t="s">
        <v>384</v>
      </c>
      <c r="N1273" s="651" t="s">
        <v>670</v>
      </c>
      <c r="O1273" s="651" t="s">
        <v>671</v>
      </c>
      <c r="P1273" s="651" t="s">
        <v>384</v>
      </c>
      <c r="Q1273" s="651" t="s">
        <v>672</v>
      </c>
      <c r="R1273" s="651" t="s">
        <v>603</v>
      </c>
    </row>
    <row r="1274" s="651" customFormat="1" customHeight="1" spans="1:18">
      <c r="A1274" s="651" t="str">
        <f t="shared" si="49"/>
        <v>SWF2美森限时达拆柜</v>
      </c>
      <c r="B1274" s="651" t="s">
        <v>395</v>
      </c>
      <c r="C1274" s="651" t="s">
        <v>668</v>
      </c>
      <c r="D1274" s="651" t="s">
        <v>395</v>
      </c>
      <c r="E1274" s="661">
        <v>16.1</v>
      </c>
      <c r="F1274" s="651" t="s">
        <v>384</v>
      </c>
      <c r="G1274" s="678">
        <v>2980</v>
      </c>
      <c r="H1274" s="661">
        <v>15.9</v>
      </c>
      <c r="I1274" s="651" t="s">
        <v>384</v>
      </c>
      <c r="J1274" s="678">
        <v>2940</v>
      </c>
      <c r="K1274" s="651" t="s">
        <v>623</v>
      </c>
      <c r="L1274" s="651" t="s">
        <v>669</v>
      </c>
      <c r="M1274" s="651" t="s">
        <v>384</v>
      </c>
      <c r="N1274" s="651" t="s">
        <v>670</v>
      </c>
      <c r="O1274" s="651" t="s">
        <v>671</v>
      </c>
      <c r="P1274" s="651" t="s">
        <v>384</v>
      </c>
      <c r="Q1274" s="651" t="s">
        <v>672</v>
      </c>
      <c r="R1274" s="651" t="s">
        <v>603</v>
      </c>
    </row>
    <row r="1275" s="651" customFormat="1" customHeight="1" spans="1:18">
      <c r="A1275" s="651" t="str">
        <f t="shared" si="49"/>
        <v>HGR6美森限时达拆柜</v>
      </c>
      <c r="B1275" s="651" t="s">
        <v>491</v>
      </c>
      <c r="C1275" s="651" t="s">
        <v>668</v>
      </c>
      <c r="D1275" s="651" t="s">
        <v>491</v>
      </c>
      <c r="E1275" s="661">
        <v>15.7</v>
      </c>
      <c r="F1275" s="651" t="s">
        <v>384</v>
      </c>
      <c r="G1275" s="678">
        <v>2910</v>
      </c>
      <c r="H1275" s="661">
        <v>15.5</v>
      </c>
      <c r="I1275" s="651" t="s">
        <v>384</v>
      </c>
      <c r="J1275" s="678">
        <v>2870</v>
      </c>
      <c r="K1275" s="651" t="s">
        <v>623</v>
      </c>
      <c r="L1275" s="651" t="s">
        <v>669</v>
      </c>
      <c r="M1275" s="651" t="s">
        <v>384</v>
      </c>
      <c r="N1275" s="651" t="s">
        <v>670</v>
      </c>
      <c r="O1275" s="651" t="s">
        <v>671</v>
      </c>
      <c r="P1275" s="651" t="s">
        <v>384</v>
      </c>
      <c r="Q1275" s="651" t="s">
        <v>672</v>
      </c>
      <c r="R1275" s="651" t="s">
        <v>603</v>
      </c>
    </row>
    <row r="1276" s="651" customFormat="1" customHeight="1" spans="1:18">
      <c r="A1276" s="651" t="str">
        <f t="shared" si="49"/>
        <v>LBE1美森限时达拆柜</v>
      </c>
      <c r="B1276" s="651" t="s">
        <v>400</v>
      </c>
      <c r="C1276" s="651" t="s">
        <v>668</v>
      </c>
      <c r="D1276" s="651" t="s">
        <v>400</v>
      </c>
      <c r="E1276" s="661">
        <v>16.1</v>
      </c>
      <c r="F1276" s="651" t="s">
        <v>384</v>
      </c>
      <c r="G1276" s="678">
        <v>2980</v>
      </c>
      <c r="H1276" s="661">
        <v>15.9</v>
      </c>
      <c r="I1276" s="651" t="s">
        <v>384</v>
      </c>
      <c r="J1276" s="678">
        <v>2940</v>
      </c>
      <c r="K1276" s="651" t="s">
        <v>623</v>
      </c>
      <c r="L1276" s="651" t="s">
        <v>669</v>
      </c>
      <c r="M1276" s="651" t="s">
        <v>384</v>
      </c>
      <c r="N1276" s="651" t="s">
        <v>670</v>
      </c>
      <c r="O1276" s="651" t="s">
        <v>671</v>
      </c>
      <c r="P1276" s="651" t="s">
        <v>384</v>
      </c>
      <c r="Q1276" s="651" t="s">
        <v>672</v>
      </c>
      <c r="R1276" s="651" t="s">
        <v>603</v>
      </c>
    </row>
    <row r="1277" s="651" customFormat="1" customHeight="1" spans="1:18">
      <c r="A1277" s="651" t="str">
        <f t="shared" si="49"/>
        <v>ABQ1美森限时达拆柜</v>
      </c>
      <c r="B1277" s="651" t="s">
        <v>653</v>
      </c>
      <c r="C1277" s="651" t="s">
        <v>668</v>
      </c>
      <c r="D1277" s="651" t="s">
        <v>653</v>
      </c>
      <c r="E1277" s="661">
        <v>12.8</v>
      </c>
      <c r="F1277" s="651" t="s">
        <v>384</v>
      </c>
      <c r="G1277" s="678">
        <v>2420</v>
      </c>
      <c r="H1277" s="661">
        <v>12.6</v>
      </c>
      <c r="I1277" s="651" t="s">
        <v>384</v>
      </c>
      <c r="J1277" s="678">
        <v>2380</v>
      </c>
      <c r="K1277" s="651" t="s">
        <v>623</v>
      </c>
      <c r="L1277" s="651" t="s">
        <v>669</v>
      </c>
      <c r="M1277" s="651" t="s">
        <v>384</v>
      </c>
      <c r="N1277" s="651" t="s">
        <v>670</v>
      </c>
      <c r="O1277" s="651" t="s">
        <v>671</v>
      </c>
      <c r="P1277" s="651" t="s">
        <v>384</v>
      </c>
      <c r="Q1277" s="651" t="s">
        <v>672</v>
      </c>
      <c r="R1277" s="651" t="s">
        <v>603</v>
      </c>
    </row>
    <row r="1278" s="651" customFormat="1" customHeight="1" spans="1:18">
      <c r="A1278" s="651" t="str">
        <f t="shared" si="49"/>
        <v>FTW2美森限时达拆柜</v>
      </c>
      <c r="B1278" s="651" t="s">
        <v>369</v>
      </c>
      <c r="C1278" s="651" t="s">
        <v>668</v>
      </c>
      <c r="D1278" s="651" t="s">
        <v>369</v>
      </c>
      <c r="E1278" s="661">
        <v>13.8</v>
      </c>
      <c r="F1278" s="651" t="s">
        <v>384</v>
      </c>
      <c r="G1278" s="678">
        <v>2590</v>
      </c>
      <c r="H1278" s="661">
        <v>13.6</v>
      </c>
      <c r="I1278" s="651" t="s">
        <v>384</v>
      </c>
      <c r="J1278" s="678">
        <v>2560</v>
      </c>
      <c r="K1278" s="651" t="s">
        <v>623</v>
      </c>
      <c r="L1278" s="651" t="s">
        <v>669</v>
      </c>
      <c r="M1278" s="651" t="s">
        <v>384</v>
      </c>
      <c r="N1278" s="651" t="s">
        <v>670</v>
      </c>
      <c r="O1278" s="651" t="s">
        <v>671</v>
      </c>
      <c r="P1278" s="651" t="s">
        <v>384</v>
      </c>
      <c r="Q1278" s="651" t="s">
        <v>672</v>
      </c>
      <c r="R1278" s="651" t="s">
        <v>603</v>
      </c>
    </row>
    <row r="1279" s="651" customFormat="1" customHeight="1" spans="1:18">
      <c r="A1279" s="651" t="str">
        <f t="shared" si="49"/>
        <v>MQJ2美森限时达拆柜</v>
      </c>
      <c r="B1279" s="651" t="s">
        <v>515</v>
      </c>
      <c r="C1279" s="651" t="s">
        <v>668</v>
      </c>
      <c r="D1279" s="651" t="s">
        <v>515</v>
      </c>
      <c r="E1279" s="661">
        <v>15.3</v>
      </c>
      <c r="F1279" s="651" t="s">
        <v>384</v>
      </c>
      <c r="G1279" s="678">
        <v>2840</v>
      </c>
      <c r="H1279" s="661">
        <v>15.1</v>
      </c>
      <c r="I1279" s="651" t="s">
        <v>384</v>
      </c>
      <c r="J1279" s="678">
        <v>2800</v>
      </c>
      <c r="K1279" s="651" t="s">
        <v>623</v>
      </c>
      <c r="L1279" s="651" t="s">
        <v>669</v>
      </c>
      <c r="M1279" s="651" t="s">
        <v>384</v>
      </c>
      <c r="N1279" s="651" t="s">
        <v>670</v>
      </c>
      <c r="O1279" s="651" t="s">
        <v>671</v>
      </c>
      <c r="P1279" s="651" t="s">
        <v>384</v>
      </c>
      <c r="Q1279" s="651" t="s">
        <v>672</v>
      </c>
      <c r="R1279" s="651" t="s">
        <v>603</v>
      </c>
    </row>
    <row r="1280" s="651" customFormat="1" customHeight="1" spans="1:18">
      <c r="A1280" s="651" t="str">
        <f t="shared" si="49"/>
        <v>LAN2美森限时达拆柜</v>
      </c>
      <c r="B1280" s="651" t="s">
        <v>654</v>
      </c>
      <c r="C1280" s="651" t="s">
        <v>668</v>
      </c>
      <c r="D1280" s="651" t="s">
        <v>654</v>
      </c>
      <c r="E1280" s="661" t="s">
        <v>461</v>
      </c>
      <c r="F1280" s="651" t="s">
        <v>384</v>
      </c>
      <c r="G1280" s="678" t="s">
        <v>461</v>
      </c>
      <c r="H1280" s="661" t="s">
        <v>461</v>
      </c>
      <c r="I1280" s="651" t="s">
        <v>384</v>
      </c>
      <c r="J1280" s="678" t="e">
        <v>#VALUE!</v>
      </c>
      <c r="K1280" s="651" t="s">
        <v>623</v>
      </c>
      <c r="L1280" s="651" t="s">
        <v>669</v>
      </c>
      <c r="M1280" s="651" t="s">
        <v>384</v>
      </c>
      <c r="N1280" s="651" t="s">
        <v>670</v>
      </c>
      <c r="O1280" s="651" t="s">
        <v>671</v>
      </c>
      <c r="P1280" s="651" t="s">
        <v>384</v>
      </c>
      <c r="Q1280" s="651" t="s">
        <v>672</v>
      </c>
      <c r="R1280" s="651" t="s">
        <v>603</v>
      </c>
    </row>
    <row r="1281" s="651" customFormat="1" customHeight="1" spans="1:18">
      <c r="A1281" s="651" t="str">
        <f t="shared" si="49"/>
        <v>TPA6美森限时达拆柜</v>
      </c>
      <c r="B1281" s="651" t="s">
        <v>336</v>
      </c>
      <c r="C1281" s="651" t="s">
        <v>668</v>
      </c>
      <c r="D1281" s="651" t="s">
        <v>336</v>
      </c>
      <c r="E1281" s="661">
        <v>16.3</v>
      </c>
      <c r="F1281" s="651" t="s">
        <v>384</v>
      </c>
      <c r="G1281" s="678">
        <v>3010</v>
      </c>
      <c r="H1281" s="661">
        <v>16.2</v>
      </c>
      <c r="I1281" s="651" t="s">
        <v>384</v>
      </c>
      <c r="J1281" s="678">
        <v>2980</v>
      </c>
      <c r="K1281" s="651" t="s">
        <v>623</v>
      </c>
      <c r="L1281" s="651" t="s">
        <v>669</v>
      </c>
      <c r="M1281" s="651" t="s">
        <v>384</v>
      </c>
      <c r="N1281" s="651" t="s">
        <v>670</v>
      </c>
      <c r="O1281" s="651" t="s">
        <v>671</v>
      </c>
      <c r="P1281" s="651" t="s">
        <v>384</v>
      </c>
      <c r="Q1281" s="651" t="s">
        <v>672</v>
      </c>
      <c r="R1281" s="651" t="s">
        <v>603</v>
      </c>
    </row>
    <row r="1282" s="651" customFormat="1" customHeight="1" spans="1:18">
      <c r="A1282" s="651" t="str">
        <f t="shared" si="49"/>
        <v>MCO1美森限时达拆柜</v>
      </c>
      <c r="B1282" s="651" t="s">
        <v>343</v>
      </c>
      <c r="C1282" s="651" t="s">
        <v>668</v>
      </c>
      <c r="D1282" s="651" t="s">
        <v>343</v>
      </c>
      <c r="E1282" s="661">
        <v>16.3</v>
      </c>
      <c r="F1282" s="651" t="s">
        <v>384</v>
      </c>
      <c r="G1282" s="678">
        <v>3010</v>
      </c>
      <c r="H1282" s="661">
        <v>16.2</v>
      </c>
      <c r="I1282" s="651" t="s">
        <v>384</v>
      </c>
      <c r="J1282" s="678">
        <v>2980</v>
      </c>
      <c r="K1282" s="651" t="s">
        <v>623</v>
      </c>
      <c r="L1282" s="651" t="s">
        <v>669</v>
      </c>
      <c r="M1282" s="651" t="s">
        <v>384</v>
      </c>
      <c r="N1282" s="651" t="s">
        <v>670</v>
      </c>
      <c r="O1282" s="651" t="s">
        <v>671</v>
      </c>
      <c r="P1282" s="651" t="s">
        <v>384</v>
      </c>
      <c r="Q1282" s="651" t="s">
        <v>672</v>
      </c>
      <c r="R1282" s="651" t="s">
        <v>603</v>
      </c>
    </row>
    <row r="1283" s="651" customFormat="1" customHeight="1" spans="1:18">
      <c r="A1283" s="651" t="str">
        <f t="shared" si="49"/>
        <v>ABE3美森限时达拆柜</v>
      </c>
      <c r="B1283" s="651" t="s">
        <v>478</v>
      </c>
      <c r="C1283" s="651" t="s">
        <v>668</v>
      </c>
      <c r="D1283" s="651" t="s">
        <v>478</v>
      </c>
      <c r="E1283" s="661">
        <v>16.1</v>
      </c>
      <c r="F1283" s="651" t="s">
        <v>384</v>
      </c>
      <c r="G1283" s="678">
        <v>2980</v>
      </c>
      <c r="H1283" s="661">
        <v>15.9</v>
      </c>
      <c r="I1283" s="651" t="s">
        <v>384</v>
      </c>
      <c r="J1283" s="678">
        <v>2940</v>
      </c>
      <c r="K1283" s="651" t="s">
        <v>623</v>
      </c>
      <c r="L1283" s="651" t="s">
        <v>669</v>
      </c>
      <c r="M1283" s="651" t="s">
        <v>384</v>
      </c>
      <c r="N1283" s="651" t="s">
        <v>670</v>
      </c>
      <c r="O1283" s="651" t="s">
        <v>671</v>
      </c>
      <c r="P1283" s="651" t="s">
        <v>384</v>
      </c>
      <c r="Q1283" s="651" t="s">
        <v>672</v>
      </c>
      <c r="R1283" s="651" t="s">
        <v>603</v>
      </c>
    </row>
    <row r="1284" s="651" customFormat="1" customHeight="1" spans="1:18">
      <c r="A1284" s="651" t="str">
        <f t="shared" si="49"/>
        <v>AVP9美森限时达拆柜</v>
      </c>
      <c r="B1284" s="651" t="s">
        <v>394</v>
      </c>
      <c r="C1284" s="651" t="s">
        <v>668</v>
      </c>
      <c r="D1284" s="651" t="s">
        <v>394</v>
      </c>
      <c r="E1284" s="661">
        <v>16.1</v>
      </c>
      <c r="F1284" s="651" t="s">
        <v>384</v>
      </c>
      <c r="G1284" s="678">
        <v>2980</v>
      </c>
      <c r="H1284" s="661">
        <v>15.9</v>
      </c>
      <c r="I1284" s="651" t="s">
        <v>384</v>
      </c>
      <c r="J1284" s="678">
        <v>2940</v>
      </c>
      <c r="K1284" s="651" t="s">
        <v>623</v>
      </c>
      <c r="L1284" s="651" t="s">
        <v>669</v>
      </c>
      <c r="M1284" s="651" t="s">
        <v>384</v>
      </c>
      <c r="N1284" s="651" t="s">
        <v>670</v>
      </c>
      <c r="O1284" s="651" t="s">
        <v>671</v>
      </c>
      <c r="P1284" s="651" t="s">
        <v>384</v>
      </c>
      <c r="Q1284" s="651" t="s">
        <v>672</v>
      </c>
      <c r="R1284" s="651" t="s">
        <v>603</v>
      </c>
    </row>
    <row r="1285" s="651" customFormat="1" customHeight="1" spans="1:18">
      <c r="A1285" s="651" t="str">
        <f t="shared" si="49"/>
        <v>MCC1美森限时达拆柜</v>
      </c>
      <c r="B1285" s="651" t="s">
        <v>189</v>
      </c>
      <c r="C1285" s="651" t="s">
        <v>668</v>
      </c>
      <c r="D1285" s="675" t="s">
        <v>189</v>
      </c>
      <c r="E1285" s="661">
        <v>11.6</v>
      </c>
      <c r="F1285" s="651" t="s">
        <v>384</v>
      </c>
      <c r="G1285" s="678">
        <v>2220</v>
      </c>
      <c r="H1285" s="651">
        <v>11.4</v>
      </c>
      <c r="I1285" s="651" t="s">
        <v>384</v>
      </c>
      <c r="J1285" s="678">
        <v>2190</v>
      </c>
      <c r="K1285" s="651" t="s">
        <v>623</v>
      </c>
      <c r="L1285" s="651" t="s">
        <v>669</v>
      </c>
      <c r="M1285" s="651" t="s">
        <v>384</v>
      </c>
      <c r="N1285" s="651" t="s">
        <v>670</v>
      </c>
      <c r="O1285" s="651" t="s">
        <v>671</v>
      </c>
      <c r="P1285" s="651" t="s">
        <v>384</v>
      </c>
      <c r="Q1285" s="651" t="s">
        <v>672</v>
      </c>
      <c r="R1285" s="651" t="s">
        <v>603</v>
      </c>
    </row>
    <row r="1286" s="651" customFormat="1" customHeight="1" spans="1:18">
      <c r="A1286" s="651" t="str">
        <f t="shared" si="49"/>
        <v>BJC1美森限时达拆柜</v>
      </c>
      <c r="B1286" s="651" t="s">
        <v>206</v>
      </c>
      <c r="C1286" s="651" t="s">
        <v>668</v>
      </c>
      <c r="D1286" s="675" t="s">
        <v>206</v>
      </c>
      <c r="E1286" s="661">
        <v>13.3</v>
      </c>
      <c r="F1286" s="651" t="s">
        <v>384</v>
      </c>
      <c r="G1286" s="678">
        <v>2500</v>
      </c>
      <c r="H1286" s="651">
        <v>13.1</v>
      </c>
      <c r="I1286" s="651" t="s">
        <v>384</v>
      </c>
      <c r="J1286" s="678">
        <v>2470</v>
      </c>
      <c r="K1286" s="651" t="s">
        <v>623</v>
      </c>
      <c r="L1286" s="651" t="s">
        <v>669</v>
      </c>
      <c r="M1286" s="651" t="s">
        <v>384</v>
      </c>
      <c r="N1286" s="651" t="s">
        <v>670</v>
      </c>
      <c r="O1286" s="651" t="s">
        <v>671</v>
      </c>
      <c r="P1286" s="651" t="s">
        <v>384</v>
      </c>
      <c r="Q1286" s="651" t="s">
        <v>672</v>
      </c>
      <c r="R1286" s="651" t="s">
        <v>603</v>
      </c>
    </row>
    <row r="1287" s="651" customFormat="1" customHeight="1" spans="1:18">
      <c r="A1287" s="651" t="str">
        <f t="shared" si="49"/>
        <v/>
      </c>
      <c r="D1287" s="675"/>
      <c r="E1287" s="661"/>
      <c r="G1287" s="678"/>
      <c r="J1287" s="678"/>
    </row>
    <row r="1288" s="651" customFormat="1" customHeight="1" spans="1:18">
      <c r="A1288" s="651" t="str">
        <f t="shared" si="49"/>
        <v/>
      </c>
      <c r="D1288" s="675"/>
      <c r="E1288" s="661"/>
      <c r="G1288" s="678"/>
      <c r="J1288" s="678"/>
    </row>
    <row r="1289" s="651" customFormat="1" customHeight="1" spans="1:18">
      <c r="D1289" s="663"/>
      <c r="E1289" s="661"/>
      <c r="G1289" s="678"/>
      <c r="J1289" s="678"/>
    </row>
    <row r="1290" s="651" customFormat="1" customHeight="1" spans="1:18">
      <c r="D1290" s="675"/>
      <c r="E1290" s="661"/>
      <c r="G1290" s="678"/>
      <c r="J1290" s="678"/>
    </row>
    <row r="1291" s="651" customFormat="1" customHeight="1" spans="1:18">
      <c r="D1291" s="675"/>
      <c r="E1291" s="661"/>
      <c r="G1291" s="678"/>
      <c r="J1291" s="678"/>
    </row>
    <row r="1292" s="651" customFormat="1" customHeight="1" spans="1:18">
      <c r="D1292" s="675"/>
      <c r="E1292" s="661"/>
      <c r="G1292" s="678"/>
      <c r="J1292" s="678"/>
    </row>
    <row r="1293" s="651" customFormat="1" customHeight="1" spans="1:18">
      <c r="D1293" s="675"/>
      <c r="E1293" s="661"/>
      <c r="G1293" s="678" t="s">
        <v>674</v>
      </c>
      <c r="J1293" s="678"/>
    </row>
    <row r="1294" s="651" customFormat="1" customHeight="1" spans="1:18">
      <c r="D1294" s="675"/>
      <c r="E1294" s="661"/>
      <c r="G1294" s="678"/>
      <c r="J1294" s="678"/>
    </row>
    <row r="1295" s="651" customFormat="1" customHeight="1" spans="1:18">
      <c r="D1295" s="675"/>
      <c r="E1295" s="661"/>
      <c r="G1295" s="678"/>
      <c r="J1295" s="678"/>
    </row>
    <row r="1296" s="651" customFormat="1" customHeight="1" spans="1:18">
      <c r="D1296" s="675"/>
      <c r="E1296" s="661"/>
      <c r="G1296" s="678"/>
      <c r="J1296" s="678"/>
    </row>
    <row r="1297" s="651" customFormat="1" customHeight="1" spans="4:10">
      <c r="D1297" s="675"/>
      <c r="E1297" s="661"/>
      <c r="G1297" s="678"/>
      <c r="J1297" s="678"/>
    </row>
    <row r="1298" s="651" customFormat="1" customHeight="1" spans="4:10">
      <c r="D1298" s="675"/>
      <c r="E1298" s="661"/>
      <c r="G1298" s="678"/>
      <c r="J1298" s="678"/>
    </row>
    <row r="1299" s="651" customFormat="1" customHeight="1" spans="4:10">
      <c r="D1299" s="675"/>
      <c r="E1299" s="661"/>
      <c r="G1299" s="678"/>
      <c r="J1299" s="678"/>
    </row>
    <row r="1300" s="651" customFormat="1" customHeight="1" spans="4:10">
      <c r="D1300" s="675"/>
      <c r="E1300" s="661"/>
    </row>
    <row r="1301" s="651" customFormat="1" customHeight="1" spans="4:10">
      <c r="D1301" s="675"/>
      <c r="E1301" s="661"/>
    </row>
    <row r="1302" s="651" customFormat="1" customHeight="1" spans="4:10">
      <c r="D1302" s="675"/>
      <c r="E1302" s="661"/>
    </row>
    <row r="1303" s="651" customFormat="1" customHeight="1" spans="4:10">
      <c r="D1303" s="675"/>
      <c r="E1303" s="661"/>
    </row>
    <row r="1304" s="651" customFormat="1" customHeight="1" spans="4:10">
      <c r="D1304" s="675"/>
      <c r="E1304" s="661"/>
    </row>
    <row r="1305" s="651" customFormat="1" customHeight="1" spans="4:10">
      <c r="D1305" s="675"/>
      <c r="E1305" s="661"/>
    </row>
    <row r="1306" s="651" customFormat="1" customHeight="1" spans="4:10">
      <c r="D1306" s="675"/>
      <c r="E1306" s="661"/>
    </row>
    <row r="1307" s="651" customFormat="1" customHeight="1" spans="4:10">
      <c r="D1307" s="675"/>
      <c r="E1307" s="661"/>
    </row>
    <row r="1308" s="651" customFormat="1" customHeight="1" spans="4:10">
      <c r="D1308" s="675"/>
      <c r="E1308" s="661"/>
    </row>
    <row r="1309" s="651" customFormat="1" customHeight="1" spans="4:10">
      <c r="D1309" s="675"/>
      <c r="E1309" s="661"/>
    </row>
    <row r="1310" s="651" customFormat="1" customHeight="1" spans="4:10">
      <c r="D1310" s="675"/>
      <c r="E1310" s="661"/>
    </row>
    <row r="1311" s="651" customFormat="1" customHeight="1" spans="4:10">
      <c r="D1311" s="675"/>
      <c r="E1311" s="661"/>
    </row>
    <row r="1312" s="651" customFormat="1" customHeight="1" spans="4:10">
      <c r="D1312" s="675"/>
      <c r="E1312" s="661"/>
    </row>
    <row r="1313" s="651" customFormat="1" customHeight="1" spans="4:5">
      <c r="D1313" s="675"/>
      <c r="E1313" s="661"/>
    </row>
    <row r="1314" s="651" customFormat="1" customHeight="1" spans="4:5">
      <c r="D1314" s="675"/>
      <c r="E1314" s="661"/>
    </row>
    <row r="1315" s="651" customFormat="1" customHeight="1" spans="4:5">
      <c r="D1315" s="675"/>
      <c r="E1315" s="661"/>
    </row>
    <row r="1316" s="651" customFormat="1" customHeight="1" spans="4:5">
      <c r="D1316" s="675"/>
      <c r="E1316" s="661"/>
    </row>
    <row r="1317" s="651" customFormat="1" customHeight="1" spans="4:5">
      <c r="D1317" s="675"/>
      <c r="E1317" s="661"/>
    </row>
    <row r="1318" s="651" customFormat="1" customHeight="1" spans="4:5">
      <c r="D1318" s="675"/>
      <c r="E1318" s="661"/>
    </row>
    <row r="1319" s="651" customFormat="1" customHeight="1" spans="4:5">
      <c r="D1319" s="675"/>
      <c r="E1319" s="661"/>
    </row>
    <row r="1320" s="651" customFormat="1" customHeight="1" spans="4:5">
      <c r="D1320" s="675"/>
      <c r="E1320" s="661"/>
    </row>
    <row r="1321" s="651" customFormat="1" customHeight="1" spans="4:5">
      <c r="D1321" s="675"/>
      <c r="E1321" s="661"/>
    </row>
    <row r="1322" s="651" customFormat="1" customHeight="1" spans="4:5">
      <c r="D1322" s="675"/>
      <c r="E1322" s="661"/>
    </row>
    <row r="1323" s="651" customFormat="1" customHeight="1" spans="4:5">
      <c r="D1323" s="675"/>
      <c r="E1323" s="661"/>
    </row>
    <row r="1324" s="651" customFormat="1" customHeight="1" spans="4:5">
      <c r="D1324" s="675"/>
      <c r="E1324" s="661"/>
    </row>
    <row r="1325" s="651" customFormat="1" customHeight="1" spans="4:5">
      <c r="D1325" s="675"/>
      <c r="E1325" s="661"/>
    </row>
    <row r="1326" s="651" customFormat="1" customHeight="1" spans="4:5">
      <c r="D1326" s="675"/>
      <c r="E1326" s="661"/>
    </row>
    <row r="1327" s="651" customFormat="1" customHeight="1" spans="4:5">
      <c r="D1327" s="675"/>
      <c r="E1327" s="661"/>
    </row>
    <row r="1328" s="651" customFormat="1" customHeight="1" spans="4:5">
      <c r="D1328" s="675"/>
      <c r="E1328" s="661"/>
    </row>
    <row r="1329" s="651" customFormat="1" customHeight="1" spans="4:5">
      <c r="D1329" s="675"/>
      <c r="E1329" s="661"/>
    </row>
    <row r="1330" s="651" customFormat="1" customHeight="1" spans="4:5">
      <c r="D1330" s="675"/>
      <c r="E1330" s="661"/>
    </row>
    <row r="1331" s="651" customFormat="1" customHeight="1" spans="4:5">
      <c r="D1331" s="675"/>
      <c r="E1331" s="661"/>
    </row>
    <row r="1332" s="651" customFormat="1" customHeight="1" spans="4:5">
      <c r="D1332" s="675"/>
      <c r="E1332" s="661"/>
    </row>
    <row r="1333" s="651" customFormat="1" customHeight="1" spans="4:5">
      <c r="D1333" s="675"/>
      <c r="E1333" s="661"/>
    </row>
    <row r="1334" s="651" customFormat="1" customHeight="1" spans="4:5">
      <c r="D1334" s="675"/>
      <c r="E1334" s="661"/>
    </row>
    <row r="1335" s="651" customFormat="1" customHeight="1" spans="4:5">
      <c r="D1335" s="675"/>
      <c r="E1335" s="661"/>
    </row>
    <row r="1336" s="651" customFormat="1" customHeight="1" spans="4:5">
      <c r="D1336" s="675"/>
      <c r="E1336" s="661"/>
    </row>
    <row r="1337" s="651" customFormat="1" customHeight="1" spans="4:5">
      <c r="D1337" s="675"/>
      <c r="E1337" s="661"/>
    </row>
    <row r="1338" s="651" customFormat="1" customHeight="1" spans="4:5">
      <c r="D1338" s="675"/>
      <c r="E1338" s="661"/>
    </row>
    <row r="1339" s="651" customFormat="1" customHeight="1" spans="4:5">
      <c r="D1339" s="675"/>
      <c r="E1339" s="661"/>
    </row>
    <row r="1340" s="651" customFormat="1" customHeight="1" spans="4:5">
      <c r="D1340" s="675"/>
      <c r="E1340" s="661"/>
    </row>
    <row r="1341" s="651" customFormat="1" customHeight="1" spans="4:5">
      <c r="D1341" s="675"/>
      <c r="E1341" s="661"/>
    </row>
    <row r="1342" s="651" customFormat="1" customHeight="1" spans="4:5">
      <c r="D1342" s="675"/>
      <c r="E1342" s="661"/>
    </row>
    <row r="1343" s="651" customFormat="1" customHeight="1" spans="4:5">
      <c r="D1343" s="675"/>
      <c r="E1343" s="661"/>
    </row>
    <row r="1344" s="651" customFormat="1" customHeight="1" spans="4:5">
      <c r="D1344" s="675"/>
      <c r="E1344" s="661"/>
    </row>
    <row r="1345" s="651" customFormat="1" customHeight="1" spans="4:5">
      <c r="D1345" s="675"/>
      <c r="E1345" s="661"/>
    </row>
    <row r="1346" s="651" customFormat="1" customHeight="1" spans="4:5">
      <c r="D1346" s="675"/>
      <c r="E1346" s="661"/>
    </row>
    <row r="1347" s="651" customFormat="1" customHeight="1" spans="4:5">
      <c r="D1347" s="675"/>
      <c r="E1347" s="661"/>
    </row>
    <row r="1348" s="651" customFormat="1" customHeight="1" spans="4:5">
      <c r="D1348" s="675"/>
      <c r="E1348" s="661"/>
    </row>
    <row r="1349" s="651" customFormat="1" customHeight="1" spans="4:5">
      <c r="D1349" s="675"/>
      <c r="E1349" s="661"/>
    </row>
    <row r="1350" s="651" customFormat="1" customHeight="1" spans="4:5">
      <c r="D1350" s="675"/>
      <c r="E1350" s="661"/>
    </row>
    <row r="1351" s="651" customFormat="1" customHeight="1" spans="4:5">
      <c r="D1351" s="675"/>
      <c r="E1351" s="661"/>
    </row>
    <row r="1352" s="651" customFormat="1" customHeight="1" spans="4:5">
      <c r="D1352" s="675"/>
      <c r="E1352" s="661"/>
    </row>
    <row r="1353" s="651" customFormat="1" customHeight="1" spans="4:5">
      <c r="D1353" s="675"/>
      <c r="E1353" s="661"/>
    </row>
    <row r="1354" s="651" customFormat="1" customHeight="1" spans="4:5">
      <c r="D1354" s="675"/>
      <c r="E1354" s="661"/>
    </row>
    <row r="1355" s="651" customFormat="1" customHeight="1" spans="4:5">
      <c r="D1355" s="675"/>
      <c r="E1355" s="661"/>
    </row>
    <row r="1356" s="651" customFormat="1" customHeight="1" spans="4:5">
      <c r="D1356" s="675"/>
      <c r="E1356" s="661"/>
    </row>
    <row r="1357" s="651" customFormat="1" customHeight="1" spans="4:5">
      <c r="D1357" s="675"/>
      <c r="E1357" s="661"/>
    </row>
    <row r="1358" s="651" customFormat="1" customHeight="1" spans="4:5">
      <c r="D1358" s="675"/>
      <c r="E1358" s="661"/>
    </row>
    <row r="1359" s="651" customFormat="1" customHeight="1" spans="4:5">
      <c r="D1359" s="675"/>
      <c r="E1359" s="661"/>
    </row>
    <row r="1360" s="651" customFormat="1" customHeight="1" spans="4:5">
      <c r="D1360" s="675"/>
      <c r="E1360" s="661"/>
    </row>
    <row r="1361" s="651" customFormat="1" customHeight="1" spans="4:5">
      <c r="D1361" s="675"/>
      <c r="E1361" s="661"/>
    </row>
    <row r="1362" s="651" customFormat="1" customHeight="1" spans="4:5">
      <c r="D1362" s="675"/>
      <c r="E1362" s="661"/>
    </row>
    <row r="1363" s="651" customFormat="1" customHeight="1" spans="4:5">
      <c r="D1363" s="675"/>
      <c r="E1363" s="661"/>
    </row>
    <row r="1364" s="651" customFormat="1" customHeight="1" spans="4:5">
      <c r="D1364" s="675"/>
      <c r="E1364" s="661"/>
    </row>
    <row r="1365" s="651" customFormat="1" customHeight="1" spans="4:5">
      <c r="D1365" s="675"/>
      <c r="E1365" s="661"/>
    </row>
    <row r="1366" s="651" customFormat="1" customHeight="1" spans="4:5">
      <c r="D1366" s="675"/>
      <c r="E1366" s="661"/>
    </row>
    <row r="1367" s="651" customFormat="1" customHeight="1" spans="4:5">
      <c r="D1367" s="675"/>
      <c r="E1367" s="661"/>
    </row>
    <row r="1368" s="651" customFormat="1" customHeight="1" spans="4:5">
      <c r="D1368" s="675"/>
      <c r="E1368" s="661"/>
    </row>
    <row r="1369" s="651" customFormat="1" customHeight="1" spans="4:5">
      <c r="D1369" s="675"/>
      <c r="E1369" s="661"/>
    </row>
    <row r="1370" s="651" customFormat="1" customHeight="1" spans="4:5">
      <c r="D1370" s="675"/>
      <c r="E1370" s="661"/>
    </row>
    <row r="1371" s="651" customFormat="1" customHeight="1" spans="4:5">
      <c r="D1371" s="675"/>
      <c r="E1371" s="661"/>
    </row>
    <row r="1372" s="651" customFormat="1" customHeight="1" spans="4:5">
      <c r="D1372" s="675"/>
      <c r="E1372" s="661"/>
    </row>
    <row r="1373" s="651" customFormat="1" customHeight="1" spans="4:5">
      <c r="D1373" s="675"/>
      <c r="E1373" s="661"/>
    </row>
    <row r="1374" s="651" customFormat="1" customHeight="1" spans="4:5">
      <c r="D1374" s="675"/>
      <c r="E1374" s="661"/>
    </row>
    <row r="1375" s="651" customFormat="1" customHeight="1" spans="4:5">
      <c r="D1375" s="675"/>
      <c r="E1375" s="661"/>
    </row>
    <row r="1376" s="651" customFormat="1" customHeight="1" spans="4:5">
      <c r="D1376" s="675"/>
      <c r="E1376" s="661"/>
    </row>
    <row r="1377" s="651" customFormat="1" customHeight="1" spans="4:5">
      <c r="D1377" s="675"/>
      <c r="E1377" s="661"/>
    </row>
    <row r="1378" s="651" customFormat="1" customHeight="1" spans="4:5">
      <c r="D1378" s="675"/>
      <c r="E1378" s="661"/>
    </row>
    <row r="1379" s="651" customFormat="1" customHeight="1" spans="4:5">
      <c r="D1379" s="675"/>
      <c r="E1379" s="661"/>
    </row>
    <row r="1380" s="651" customFormat="1" customHeight="1" spans="4:5">
      <c r="D1380" s="675"/>
      <c r="E1380" s="661"/>
    </row>
    <row r="1381" s="651" customFormat="1" customHeight="1" spans="4:5">
      <c r="D1381" s="675"/>
      <c r="E1381" s="661"/>
    </row>
    <row r="1382" s="651" customFormat="1" customHeight="1" spans="4:5">
      <c r="D1382" s="675"/>
      <c r="E1382" s="661"/>
    </row>
    <row r="1383" s="651" customFormat="1" customHeight="1" spans="4:5">
      <c r="D1383" s="675"/>
      <c r="E1383" s="661"/>
    </row>
    <row r="1384" s="651" customFormat="1" customHeight="1" spans="4:5">
      <c r="D1384" s="675"/>
      <c r="E1384" s="661"/>
    </row>
    <row r="1385" s="651" customFormat="1" customHeight="1" spans="4:5">
      <c r="D1385" s="675"/>
      <c r="E1385" s="661"/>
    </row>
    <row r="1386" s="651" customFormat="1" customHeight="1" spans="4:5">
      <c r="D1386" s="675"/>
      <c r="E1386" s="661"/>
    </row>
    <row r="1387" s="651" customFormat="1" customHeight="1" spans="4:5">
      <c r="D1387" s="675"/>
      <c r="E1387" s="661"/>
    </row>
    <row r="1388" s="651" customFormat="1" customHeight="1" spans="4:5">
      <c r="D1388" s="675"/>
      <c r="E1388" s="661"/>
    </row>
    <row r="1389" s="651" customFormat="1" customHeight="1" spans="4:5">
      <c r="D1389" s="675"/>
      <c r="E1389" s="661"/>
    </row>
    <row r="1390" s="651" customFormat="1" customHeight="1" spans="4:5">
      <c r="D1390" s="675"/>
      <c r="E1390" s="661"/>
    </row>
    <row r="1391" s="651" customFormat="1" customHeight="1" spans="4:5">
      <c r="D1391" s="675"/>
      <c r="E1391" s="661"/>
    </row>
    <row r="1392" s="651" customFormat="1" customHeight="1" spans="4:5">
      <c r="D1392" s="675"/>
      <c r="E1392" s="661"/>
    </row>
    <row r="1393" s="651" customFormat="1" customHeight="1" spans="4:5">
      <c r="D1393" s="675"/>
      <c r="E1393" s="661"/>
    </row>
    <row r="1394" s="651" customFormat="1" customHeight="1" spans="4:5">
      <c r="D1394" s="675"/>
      <c r="E1394" s="661"/>
    </row>
    <row r="1395" s="651" customFormat="1" customHeight="1" spans="4:5">
      <c r="D1395" s="675"/>
      <c r="E1395" s="661"/>
    </row>
    <row r="1396" s="651" customFormat="1" customHeight="1" spans="4:5">
      <c r="D1396" s="675"/>
      <c r="E1396" s="661"/>
    </row>
    <row r="1397" s="651" customFormat="1" customHeight="1" spans="4:5">
      <c r="D1397" s="675"/>
      <c r="E1397" s="661"/>
    </row>
    <row r="1398" s="651" customFormat="1" customHeight="1" spans="4:5">
      <c r="D1398" s="675"/>
      <c r="E1398" s="661"/>
    </row>
    <row r="1399" s="651" customFormat="1" customHeight="1" spans="4:5">
      <c r="D1399" s="675"/>
      <c r="E1399" s="661"/>
    </row>
    <row r="1400" s="651" customFormat="1" customHeight="1" spans="4:5">
      <c r="D1400" s="675"/>
      <c r="E1400" s="661"/>
    </row>
    <row r="1401" s="651" customFormat="1" customHeight="1" spans="4:5">
      <c r="D1401" s="675"/>
      <c r="E1401" s="661"/>
    </row>
    <row r="1402" s="651" customFormat="1" customHeight="1" spans="4:5">
      <c r="D1402" s="675"/>
      <c r="E1402" s="661"/>
    </row>
    <row r="1403" s="651" customFormat="1" customHeight="1" spans="4:5">
      <c r="D1403" s="675"/>
      <c r="E1403" s="661"/>
    </row>
    <row r="1404" s="651" customFormat="1" customHeight="1" spans="4:5">
      <c r="D1404" s="675"/>
      <c r="E1404" s="661"/>
    </row>
    <row r="1405" s="651" customFormat="1" customHeight="1" spans="4:5">
      <c r="D1405" s="675"/>
      <c r="E1405" s="661"/>
    </row>
    <row r="1406" s="651" customFormat="1" customHeight="1" spans="4:5">
      <c r="D1406" s="675"/>
      <c r="E1406" s="661"/>
    </row>
    <row r="1407" s="651" customFormat="1" customHeight="1" spans="4:5">
      <c r="D1407" s="675"/>
      <c r="E1407" s="661"/>
    </row>
    <row r="1408" s="651" customFormat="1" customHeight="1" spans="4:5">
      <c r="D1408" s="675"/>
      <c r="E1408" s="661"/>
    </row>
    <row r="1409" s="651" customFormat="1" customHeight="1" spans="4:5">
      <c r="D1409" s="675"/>
      <c r="E1409" s="661"/>
    </row>
    <row r="1410" s="651" customFormat="1" customHeight="1" spans="4:5">
      <c r="D1410" s="675"/>
      <c r="E1410" s="661"/>
    </row>
    <row r="1411" s="651" customFormat="1" customHeight="1" spans="4:5">
      <c r="D1411" s="675"/>
      <c r="E1411" s="661"/>
    </row>
    <row r="1412" s="651" customFormat="1" customHeight="1" spans="4:5">
      <c r="D1412" s="675"/>
      <c r="E1412" s="661"/>
    </row>
    <row r="1413" s="651" customFormat="1" customHeight="1" spans="4:5">
      <c r="D1413" s="675"/>
      <c r="E1413" s="661"/>
    </row>
    <row r="1414" s="651" customFormat="1" customHeight="1" spans="4:5">
      <c r="D1414" s="675"/>
      <c r="E1414" s="661"/>
    </row>
    <row r="1415" s="651" customFormat="1" customHeight="1" spans="4:5">
      <c r="D1415" s="675"/>
      <c r="E1415" s="661"/>
    </row>
    <row r="1416" s="651" customFormat="1" customHeight="1" spans="4:5">
      <c r="D1416" s="675"/>
      <c r="E1416" s="661"/>
    </row>
    <row r="1417" s="651" customFormat="1" customHeight="1" spans="4:5">
      <c r="D1417" s="675"/>
      <c r="E1417" s="661"/>
    </row>
    <row r="1418" s="651" customFormat="1" customHeight="1" spans="4:5">
      <c r="D1418" s="675"/>
      <c r="E1418" s="661"/>
    </row>
    <row r="1419" s="651" customFormat="1" customHeight="1" spans="4:5">
      <c r="D1419" s="675"/>
      <c r="E1419" s="661"/>
    </row>
    <row r="1420" s="651" customFormat="1" customHeight="1" spans="4:5">
      <c r="D1420" s="675"/>
      <c r="E1420" s="661"/>
    </row>
    <row r="1421" s="651" customFormat="1" customHeight="1" spans="4:5">
      <c r="D1421" s="675"/>
      <c r="E1421" s="661"/>
    </row>
    <row r="1422" s="651" customFormat="1" customHeight="1" spans="4:5">
      <c r="D1422" s="675"/>
      <c r="E1422" s="661"/>
    </row>
    <row r="1423" s="651" customFormat="1" customHeight="1" spans="4:5">
      <c r="D1423" s="675"/>
      <c r="E1423" s="661"/>
    </row>
    <row r="1424" s="651" customFormat="1" customHeight="1" spans="4:5">
      <c r="D1424" s="675"/>
      <c r="E1424" s="661"/>
    </row>
    <row r="1425" s="651" customFormat="1" customHeight="1" spans="4:5">
      <c r="D1425" s="675"/>
      <c r="E1425" s="661"/>
    </row>
    <row r="1426" s="651" customFormat="1" customHeight="1" spans="4:5">
      <c r="D1426" s="675"/>
      <c r="E1426" s="661"/>
    </row>
    <row r="1427" s="651" customFormat="1" customHeight="1" spans="4:5">
      <c r="D1427" s="675"/>
      <c r="E1427" s="661"/>
    </row>
    <row r="1428" s="651" customFormat="1" customHeight="1" spans="4:5">
      <c r="D1428" s="675"/>
      <c r="E1428" s="661"/>
    </row>
    <row r="1429" s="651" customFormat="1" customHeight="1" spans="4:5">
      <c r="D1429" s="675"/>
      <c r="E1429" s="661"/>
    </row>
    <row r="1430" s="651" customFormat="1" customHeight="1" spans="4:5">
      <c r="D1430" s="675"/>
      <c r="E1430" s="661"/>
    </row>
    <row r="1431" s="651" customFormat="1" customHeight="1" spans="4:5">
      <c r="D1431" s="675"/>
      <c r="E1431" s="661"/>
    </row>
    <row r="1432" s="651" customFormat="1" customHeight="1" spans="4:5">
      <c r="D1432" s="675"/>
      <c r="E1432" s="661"/>
    </row>
    <row r="1433" s="651" customFormat="1" customHeight="1" spans="4:5">
      <c r="D1433" s="675"/>
      <c r="E1433" s="661"/>
    </row>
    <row r="1434" s="651" customFormat="1" customHeight="1" spans="4:5">
      <c r="D1434" s="675"/>
      <c r="E1434" s="661"/>
    </row>
    <row r="1435" s="651" customFormat="1" customHeight="1" spans="4:5">
      <c r="D1435" s="675"/>
      <c r="E1435" s="661"/>
    </row>
    <row r="1436" s="651" customFormat="1" customHeight="1" spans="4:5">
      <c r="D1436" s="675"/>
      <c r="E1436" s="661"/>
    </row>
    <row r="1437" s="651" customFormat="1" customHeight="1" spans="4:5">
      <c r="D1437" s="675"/>
      <c r="E1437" s="661"/>
    </row>
    <row r="1438" s="651" customFormat="1" customHeight="1" spans="4:5">
      <c r="D1438" s="675"/>
      <c r="E1438" s="661"/>
    </row>
    <row r="1439" s="651" customFormat="1" customHeight="1" spans="4:5">
      <c r="D1439" s="675"/>
      <c r="E1439" s="661"/>
    </row>
    <row r="1440" s="651" customFormat="1" customHeight="1" spans="4:5">
      <c r="D1440" s="675"/>
      <c r="E1440" s="661"/>
    </row>
    <row r="1441" s="651" customFormat="1" customHeight="1" spans="4:5">
      <c r="D1441" s="675"/>
      <c r="E1441" s="661"/>
    </row>
    <row r="1442" s="651" customFormat="1" customHeight="1" spans="4:5">
      <c r="D1442" s="675"/>
      <c r="E1442" s="661"/>
    </row>
    <row r="1443" s="651" customFormat="1" customHeight="1" spans="4:5">
      <c r="D1443" s="675"/>
      <c r="E1443" s="661"/>
    </row>
    <row r="1444" s="651" customFormat="1" customHeight="1" spans="4:5">
      <c r="D1444" s="675"/>
      <c r="E1444" s="661"/>
    </row>
    <row r="1445" s="651" customFormat="1" customHeight="1" spans="4:5">
      <c r="D1445" s="675"/>
      <c r="E1445" s="661"/>
    </row>
    <row r="1446" s="651" customFormat="1" customHeight="1" spans="4:5">
      <c r="D1446" s="675"/>
      <c r="E1446" s="661"/>
    </row>
    <row r="1447" s="651" customFormat="1" customHeight="1" spans="4:5">
      <c r="D1447" s="675"/>
      <c r="E1447" s="661"/>
    </row>
    <row r="1448" s="651" customFormat="1" customHeight="1" spans="4:5">
      <c r="D1448" s="675"/>
      <c r="E1448" s="661"/>
    </row>
    <row r="1449" s="651" customFormat="1" customHeight="1" spans="4:5">
      <c r="D1449" s="675"/>
      <c r="E1449" s="661"/>
    </row>
    <row r="1450" s="651" customFormat="1" customHeight="1" spans="4:5">
      <c r="D1450" s="675"/>
      <c r="E1450" s="661"/>
    </row>
    <row r="1451" s="651" customFormat="1" customHeight="1" spans="4:5">
      <c r="D1451" s="675"/>
      <c r="E1451" s="661"/>
    </row>
    <row r="1452" s="651" customFormat="1" customHeight="1" spans="4:5">
      <c r="D1452" s="675"/>
      <c r="E1452" s="661"/>
    </row>
    <row r="1453" s="651" customFormat="1" customHeight="1" spans="4:5">
      <c r="D1453" s="675"/>
      <c r="E1453" s="661"/>
    </row>
    <row r="1454" s="651" customFormat="1" customHeight="1" spans="4:5">
      <c r="D1454" s="675"/>
      <c r="E1454" s="661"/>
    </row>
    <row r="1455" s="651" customFormat="1" customHeight="1" spans="4:5">
      <c r="D1455" s="675"/>
      <c r="E1455" s="661"/>
    </row>
    <row r="1456" s="651" customFormat="1" customHeight="1" spans="4:5">
      <c r="D1456" s="675"/>
      <c r="E1456" s="661"/>
    </row>
    <row r="1457" s="651" customFormat="1" customHeight="1" spans="4:5">
      <c r="D1457" s="675"/>
      <c r="E1457" s="661"/>
    </row>
    <row r="1458" s="651" customFormat="1" customHeight="1" spans="4:5">
      <c r="D1458" s="675"/>
      <c r="E1458" s="661"/>
    </row>
    <row r="1459" s="651" customFormat="1" customHeight="1" spans="4:5">
      <c r="D1459" s="675"/>
      <c r="E1459" s="661"/>
    </row>
    <row r="1460" s="651" customFormat="1" customHeight="1" spans="4:5">
      <c r="D1460" s="675"/>
      <c r="E1460" s="661"/>
    </row>
    <row r="1461" s="651" customFormat="1" customHeight="1" spans="4:5">
      <c r="D1461" s="675"/>
      <c r="E1461" s="661"/>
    </row>
    <row r="1462" s="651" customFormat="1" customHeight="1" spans="4:5">
      <c r="D1462" s="675"/>
      <c r="E1462" s="661"/>
    </row>
    <row r="1463" s="651" customFormat="1" customHeight="1" spans="4:5">
      <c r="D1463" s="675"/>
      <c r="E1463" s="661"/>
    </row>
    <row r="1464" s="651" customFormat="1" customHeight="1" spans="4:5">
      <c r="D1464" s="675"/>
      <c r="E1464" s="661"/>
    </row>
    <row r="1465" s="651" customFormat="1" customHeight="1" spans="4:5">
      <c r="D1465" s="675"/>
      <c r="E1465" s="661"/>
    </row>
    <row r="1466" s="651" customFormat="1" customHeight="1" spans="4:5">
      <c r="D1466" s="675"/>
      <c r="E1466" s="661"/>
    </row>
    <row r="1467" s="651" customFormat="1" customHeight="1" spans="4:5">
      <c r="D1467" s="675"/>
      <c r="E1467" s="661"/>
    </row>
    <row r="1468" s="651" customFormat="1" customHeight="1" spans="4:5">
      <c r="D1468" s="675"/>
      <c r="E1468" s="661"/>
    </row>
    <row r="1469" s="651" customFormat="1" customHeight="1" spans="4:5">
      <c r="D1469" s="675"/>
      <c r="E1469" s="661"/>
    </row>
    <row r="1470" s="651" customFormat="1" customHeight="1" spans="4:5">
      <c r="D1470" s="675"/>
      <c r="E1470" s="661"/>
    </row>
    <row r="1471" s="651" customFormat="1" customHeight="1" spans="4:5">
      <c r="D1471" s="675"/>
      <c r="E1471" s="661"/>
    </row>
    <row r="1472" s="651" customFormat="1" customHeight="1" spans="4:5">
      <c r="D1472" s="675"/>
      <c r="E1472" s="661"/>
    </row>
    <row r="1473" s="651" customFormat="1" customHeight="1" spans="4:5">
      <c r="D1473" s="675"/>
      <c r="E1473" s="661"/>
    </row>
    <row r="1474" s="651" customFormat="1" customHeight="1" spans="4:5">
      <c r="D1474" s="675"/>
      <c r="E1474" s="661"/>
    </row>
    <row r="1475" s="651" customFormat="1" customHeight="1" spans="4:5">
      <c r="D1475" s="675"/>
      <c r="E1475" s="661"/>
    </row>
    <row r="1476" s="651" customFormat="1" customHeight="1" spans="4:5">
      <c r="D1476" s="675"/>
      <c r="E1476" s="661"/>
    </row>
    <row r="1477" s="651" customFormat="1" customHeight="1" spans="4:5">
      <c r="D1477" s="675"/>
      <c r="E1477" s="661"/>
    </row>
    <row r="1478" s="651" customFormat="1" customHeight="1" spans="4:5">
      <c r="D1478" s="675"/>
      <c r="E1478" s="661"/>
    </row>
    <row r="1479" s="651" customFormat="1" customHeight="1" spans="4:5">
      <c r="D1479" s="675"/>
      <c r="E1479" s="661"/>
    </row>
    <row r="1480" s="651" customFormat="1" customHeight="1" spans="4:5">
      <c r="D1480" s="675"/>
      <c r="E1480" s="661"/>
    </row>
    <row r="1481" s="651" customFormat="1" customHeight="1" spans="4:5">
      <c r="D1481" s="675"/>
      <c r="E1481" s="661"/>
    </row>
    <row r="1482" s="651" customFormat="1" customHeight="1" spans="4:5">
      <c r="D1482" s="675"/>
      <c r="E1482" s="661"/>
    </row>
    <row r="1483" s="651" customFormat="1" customHeight="1" spans="4:5">
      <c r="D1483" s="675"/>
      <c r="E1483" s="661"/>
    </row>
    <row r="1484" s="651" customFormat="1" customHeight="1" spans="4:5">
      <c r="D1484" s="675"/>
      <c r="E1484" s="661"/>
    </row>
    <row r="1485" s="651" customFormat="1" customHeight="1" spans="4:5">
      <c r="D1485" s="675"/>
      <c r="E1485" s="661"/>
    </row>
    <row r="1486" s="651" customFormat="1" customHeight="1" spans="4:5">
      <c r="D1486" s="675"/>
      <c r="E1486" s="661"/>
    </row>
    <row r="1487" s="651" customFormat="1" customHeight="1" spans="4:5">
      <c r="D1487" s="675"/>
      <c r="E1487" s="661"/>
    </row>
    <row r="1488" s="651" customFormat="1" customHeight="1" spans="4:5">
      <c r="D1488" s="675"/>
      <c r="E1488" s="661"/>
    </row>
    <row r="1489" s="651" customFormat="1" customHeight="1" spans="4:5">
      <c r="D1489" s="675"/>
      <c r="E1489" s="661"/>
    </row>
    <row r="1490" s="651" customFormat="1" customHeight="1" spans="4:5">
      <c r="D1490" s="675"/>
      <c r="E1490" s="661"/>
    </row>
    <row r="1491" s="651" customFormat="1" customHeight="1" spans="4:5">
      <c r="D1491" s="675"/>
      <c r="E1491" s="661"/>
    </row>
    <row r="1492" s="651" customFormat="1" customHeight="1" spans="4:5">
      <c r="D1492" s="675"/>
      <c r="E1492" s="661"/>
    </row>
    <row r="1493" s="651" customFormat="1" customHeight="1" spans="4:5">
      <c r="D1493" s="675"/>
      <c r="E1493" s="661"/>
    </row>
    <row r="1494" s="651" customFormat="1" customHeight="1" spans="4:5">
      <c r="D1494" s="675"/>
      <c r="E1494" s="661"/>
    </row>
    <row r="1495" s="651" customFormat="1" customHeight="1" spans="4:5">
      <c r="D1495" s="675"/>
      <c r="E1495" s="661"/>
    </row>
    <row r="1496" s="651" customFormat="1" customHeight="1" spans="4:5">
      <c r="D1496" s="675"/>
      <c r="E1496" s="661"/>
    </row>
    <row r="1497" s="651" customFormat="1" customHeight="1" spans="4:5">
      <c r="D1497" s="675"/>
      <c r="E1497" s="661"/>
    </row>
    <row r="1498" s="651" customFormat="1" customHeight="1" spans="4:5">
      <c r="D1498" s="675"/>
      <c r="E1498" s="661"/>
    </row>
    <row r="1499" s="651" customFormat="1" customHeight="1" spans="4:5">
      <c r="D1499" s="675"/>
      <c r="E1499" s="661"/>
    </row>
    <row r="1500" s="651" customFormat="1" customHeight="1" spans="4:5">
      <c r="D1500" s="675"/>
      <c r="E1500" s="661"/>
    </row>
    <row r="1501" s="651" customFormat="1" customHeight="1" spans="4:5">
      <c r="D1501" s="675"/>
      <c r="E1501" s="661"/>
    </row>
    <row r="1502" s="651" customFormat="1" customHeight="1" spans="4:5">
      <c r="D1502" s="675"/>
      <c r="E1502" s="661"/>
    </row>
    <row r="1503" s="651" customFormat="1" customHeight="1" spans="4:5">
      <c r="D1503" s="675"/>
      <c r="E1503" s="661"/>
    </row>
    <row r="1504" s="651" customFormat="1" customHeight="1" spans="4:5">
      <c r="D1504" s="675"/>
      <c r="E1504" s="661"/>
    </row>
    <row r="1505" s="651" customFormat="1" customHeight="1" spans="4:5">
      <c r="D1505" s="675"/>
      <c r="E1505" s="661"/>
    </row>
    <row r="1506" s="651" customFormat="1" customHeight="1" spans="4:5">
      <c r="D1506" s="675"/>
      <c r="E1506" s="661"/>
    </row>
    <row r="1507" s="651" customFormat="1" customHeight="1" spans="4:5">
      <c r="D1507" s="675"/>
      <c r="E1507" s="661"/>
    </row>
    <row r="1508" s="651" customFormat="1" customHeight="1" spans="4:5">
      <c r="D1508" s="675"/>
      <c r="E1508" s="661"/>
    </row>
    <row r="1509" s="651" customFormat="1" customHeight="1" spans="4:5">
      <c r="D1509" s="675"/>
      <c r="E1509" s="661"/>
    </row>
    <row r="1510" s="651" customFormat="1" customHeight="1" spans="4:5">
      <c r="D1510" s="675"/>
      <c r="E1510" s="661"/>
    </row>
    <row r="1511" s="651" customFormat="1" customHeight="1" spans="4:5">
      <c r="D1511" s="675"/>
      <c r="E1511" s="661"/>
    </row>
    <row r="1512" s="651" customFormat="1" customHeight="1" spans="4:5">
      <c r="D1512" s="675"/>
      <c r="E1512" s="661"/>
    </row>
    <row r="1513" s="651" customFormat="1" customHeight="1" spans="4:5">
      <c r="D1513" s="675"/>
      <c r="E1513" s="661"/>
    </row>
    <row r="1514" s="651" customFormat="1" customHeight="1" spans="4:5">
      <c r="D1514" s="675"/>
      <c r="E1514" s="661"/>
    </row>
    <row r="1515" s="651" customFormat="1" customHeight="1" spans="4:5">
      <c r="D1515" s="675"/>
      <c r="E1515" s="661"/>
    </row>
    <row r="1516" s="651" customFormat="1" customHeight="1" spans="4:5">
      <c r="D1516" s="675"/>
      <c r="E1516" s="661"/>
    </row>
    <row r="1517" s="651" customFormat="1" customHeight="1" spans="4:5">
      <c r="D1517" s="675"/>
      <c r="E1517" s="661"/>
    </row>
    <row r="1518" s="651" customFormat="1" customHeight="1" spans="4:5">
      <c r="D1518" s="675"/>
      <c r="E1518" s="661"/>
    </row>
    <row r="1519" s="651" customFormat="1" customHeight="1" spans="4:5">
      <c r="D1519" s="675"/>
      <c r="E1519" s="661"/>
    </row>
    <row r="1520" s="651" customFormat="1" customHeight="1" spans="4:5">
      <c r="D1520" s="675"/>
      <c r="E1520" s="661"/>
    </row>
    <row r="1521" s="651" customFormat="1" customHeight="1" spans="4:5">
      <c r="D1521" s="675"/>
      <c r="E1521" s="661"/>
    </row>
    <row r="1522" s="651" customFormat="1" customHeight="1" spans="4:5">
      <c r="D1522" s="675"/>
      <c r="E1522" s="661"/>
    </row>
    <row r="1523" s="651" customFormat="1" customHeight="1" spans="4:5">
      <c r="D1523" s="675"/>
      <c r="E1523" s="661"/>
    </row>
    <row r="1524" s="651" customFormat="1" customHeight="1" spans="4:5">
      <c r="D1524" s="675"/>
      <c r="E1524" s="661"/>
    </row>
    <row r="1525" s="651" customFormat="1" customHeight="1" spans="4:5">
      <c r="D1525" s="675"/>
      <c r="E1525" s="661"/>
    </row>
    <row r="1526" s="651" customFormat="1" customHeight="1" spans="4:5">
      <c r="D1526" s="675"/>
      <c r="E1526" s="661"/>
    </row>
    <row r="1527" s="651" customFormat="1" customHeight="1" spans="4:5">
      <c r="D1527" s="675"/>
      <c r="E1527" s="661"/>
    </row>
    <row r="1528" s="651" customFormat="1" customHeight="1" spans="4:5">
      <c r="D1528" s="675"/>
      <c r="E1528" s="661"/>
    </row>
    <row r="1529" s="651" customFormat="1" customHeight="1" spans="4:5">
      <c r="D1529" s="675"/>
      <c r="E1529" s="661"/>
    </row>
    <row r="1530" s="651" customFormat="1" customHeight="1" spans="4:5">
      <c r="D1530" s="675"/>
      <c r="E1530" s="661"/>
    </row>
    <row r="1531" s="651" customFormat="1" customHeight="1" spans="4:5">
      <c r="D1531" s="675"/>
      <c r="E1531" s="661"/>
    </row>
    <row r="1532" s="651" customFormat="1" customHeight="1" spans="4:5">
      <c r="D1532" s="675"/>
      <c r="E1532" s="661"/>
    </row>
    <row r="1533" s="651" customFormat="1" customHeight="1" spans="4:5">
      <c r="D1533" s="675"/>
      <c r="E1533" s="661"/>
    </row>
    <row r="1534" s="651" customFormat="1" customHeight="1" spans="4:5">
      <c r="D1534" s="675"/>
      <c r="E1534" s="661"/>
    </row>
    <row r="1535" s="651" customFormat="1" customHeight="1" spans="4:5">
      <c r="D1535" s="675"/>
      <c r="E1535" s="661"/>
    </row>
    <row r="1536" s="651" customFormat="1" customHeight="1" spans="4:5">
      <c r="D1536" s="675"/>
      <c r="E1536" s="661"/>
    </row>
    <row r="1537" s="651" customFormat="1" customHeight="1" spans="4:5">
      <c r="D1537" s="675"/>
      <c r="E1537" s="661"/>
    </row>
    <row r="1538" s="651" customFormat="1" customHeight="1" spans="4:5">
      <c r="D1538" s="675"/>
      <c r="E1538" s="661"/>
    </row>
    <row r="1539" s="651" customFormat="1" customHeight="1" spans="4:5">
      <c r="D1539" s="675"/>
      <c r="E1539" s="661"/>
    </row>
    <row r="1540" s="651" customFormat="1" customHeight="1" spans="4:5">
      <c r="D1540" s="675"/>
      <c r="E1540" s="661"/>
    </row>
    <row r="1541" s="651" customFormat="1" customHeight="1" spans="4:5">
      <c r="D1541" s="675"/>
      <c r="E1541" s="661"/>
    </row>
    <row r="1542" s="651" customFormat="1" customHeight="1" spans="4:5">
      <c r="D1542" s="675"/>
      <c r="E1542" s="661"/>
    </row>
    <row r="1543" s="651" customFormat="1" customHeight="1" spans="4:5">
      <c r="D1543" s="675"/>
      <c r="E1543" s="661"/>
    </row>
    <row r="1544" s="651" customFormat="1" customHeight="1" spans="4:5">
      <c r="D1544" s="675"/>
      <c r="E1544" s="661"/>
    </row>
    <row r="1545" s="651" customFormat="1" customHeight="1" spans="4:5">
      <c r="D1545" s="675"/>
      <c r="E1545" s="661"/>
    </row>
    <row r="1546" s="651" customFormat="1" customHeight="1" spans="4:5">
      <c r="D1546" s="675"/>
      <c r="E1546" s="661"/>
    </row>
    <row r="1547" s="651" customFormat="1" customHeight="1" spans="4:5">
      <c r="D1547" s="675"/>
      <c r="E1547" s="661"/>
    </row>
    <row r="1548" s="651" customFormat="1" customHeight="1" spans="4:5">
      <c r="D1548" s="675"/>
      <c r="E1548" s="661"/>
    </row>
    <row r="1549" s="651" customFormat="1" customHeight="1" spans="4:5">
      <c r="D1549" s="675"/>
      <c r="E1549" s="661"/>
    </row>
    <row r="1550" s="651" customFormat="1" customHeight="1" spans="4:5">
      <c r="D1550" s="675"/>
      <c r="E1550" s="661"/>
    </row>
    <row r="1551" s="651" customFormat="1" customHeight="1" spans="4:5">
      <c r="D1551" s="675"/>
      <c r="E1551" s="661"/>
    </row>
    <row r="1552" s="651" customFormat="1" customHeight="1" spans="4:5">
      <c r="D1552" s="675"/>
      <c r="E1552" s="661"/>
    </row>
    <row r="1553" s="651" customFormat="1" customHeight="1" spans="4:5">
      <c r="D1553" s="675"/>
      <c r="E1553" s="661"/>
    </row>
    <row r="1554" s="651" customFormat="1" customHeight="1" spans="4:5">
      <c r="D1554" s="675"/>
      <c r="E1554" s="661"/>
    </row>
    <row r="1555" s="651" customFormat="1" customHeight="1" spans="4:5">
      <c r="D1555" s="675"/>
      <c r="E1555" s="661"/>
    </row>
    <row r="1556" s="651" customFormat="1" customHeight="1" spans="4:5">
      <c r="D1556" s="675"/>
      <c r="E1556" s="661"/>
    </row>
    <row r="1557" s="651" customFormat="1" customHeight="1" spans="4:5">
      <c r="D1557" s="675"/>
      <c r="E1557" s="661"/>
    </row>
    <row r="1558" s="651" customFormat="1" customHeight="1" spans="4:5">
      <c r="D1558" s="675"/>
      <c r="E1558" s="661"/>
    </row>
    <row r="1559" s="651" customFormat="1" customHeight="1" spans="4:5">
      <c r="D1559" s="675"/>
      <c r="E1559" s="661"/>
    </row>
    <row r="1560" s="651" customFormat="1" customHeight="1" spans="4:5">
      <c r="D1560" s="675"/>
      <c r="E1560" s="661"/>
    </row>
    <row r="1561" s="651" customFormat="1" customHeight="1" spans="4:5">
      <c r="D1561" s="675"/>
      <c r="E1561" s="661"/>
    </row>
    <row r="1562" s="651" customFormat="1" customHeight="1" spans="4:5">
      <c r="D1562" s="675"/>
      <c r="E1562" s="661"/>
    </row>
    <row r="1563" s="651" customFormat="1" customHeight="1" spans="4:5">
      <c r="D1563" s="675"/>
      <c r="E1563" s="661"/>
    </row>
    <row r="1564" s="651" customFormat="1" customHeight="1" spans="4:5">
      <c r="D1564" s="675"/>
      <c r="E1564" s="661"/>
    </row>
    <row r="1565" s="651" customFormat="1" customHeight="1" spans="4:5">
      <c r="D1565" s="675"/>
      <c r="E1565" s="661"/>
    </row>
    <row r="1566" s="651" customFormat="1" customHeight="1" spans="4:5">
      <c r="D1566" s="675"/>
      <c r="E1566" s="661"/>
    </row>
    <row r="1567" s="651" customFormat="1" customHeight="1" spans="4:5">
      <c r="D1567" s="675"/>
      <c r="E1567" s="661"/>
    </row>
    <row r="1568" s="651" customFormat="1" customHeight="1" spans="4:5">
      <c r="D1568" s="675"/>
      <c r="E1568" s="661"/>
    </row>
    <row r="1569" s="651" customFormat="1" customHeight="1" spans="4:5">
      <c r="D1569" s="675"/>
      <c r="E1569" s="661"/>
    </row>
    <row r="1570" s="651" customFormat="1" customHeight="1" spans="4:5">
      <c r="D1570" s="675"/>
      <c r="E1570" s="661"/>
    </row>
    <row r="1571" s="651" customFormat="1" customHeight="1" spans="4:5">
      <c r="D1571" s="675"/>
      <c r="E1571" s="661"/>
    </row>
    <row r="1572" s="651" customFormat="1" customHeight="1" spans="4:5">
      <c r="D1572" s="675"/>
      <c r="E1572" s="661"/>
    </row>
    <row r="1573" s="651" customFormat="1" customHeight="1" spans="4:5">
      <c r="D1573" s="675"/>
      <c r="E1573" s="661"/>
    </row>
    <row r="1574" s="651" customFormat="1" customHeight="1" spans="4:5">
      <c r="D1574" s="675"/>
      <c r="E1574" s="661"/>
    </row>
    <row r="1575" s="651" customFormat="1" customHeight="1" spans="4:5">
      <c r="D1575" s="675"/>
      <c r="E1575" s="661"/>
    </row>
    <row r="1576" s="651" customFormat="1" customHeight="1" spans="4:5">
      <c r="D1576" s="675"/>
      <c r="E1576" s="661"/>
    </row>
    <row r="1577" s="651" customFormat="1" customHeight="1" spans="4:5">
      <c r="D1577" s="675"/>
      <c r="E1577" s="661"/>
    </row>
    <row r="1578" s="651" customFormat="1" customHeight="1" spans="4:5">
      <c r="D1578" s="675"/>
      <c r="E1578" s="661"/>
    </row>
    <row r="1579" s="651" customFormat="1" customHeight="1" spans="4:5">
      <c r="D1579" s="675"/>
      <c r="E1579" s="661"/>
    </row>
    <row r="1580" s="651" customFormat="1" customHeight="1" spans="4:5">
      <c r="D1580" s="675"/>
      <c r="E1580" s="661"/>
    </row>
    <row r="1581" s="651" customFormat="1" customHeight="1" spans="4:5">
      <c r="D1581" s="675"/>
      <c r="E1581" s="661"/>
    </row>
    <row r="1582" s="651" customFormat="1" customHeight="1" spans="4:5">
      <c r="D1582" s="675"/>
      <c r="E1582" s="661"/>
    </row>
    <row r="1583" s="651" customFormat="1" customHeight="1" spans="4:5">
      <c r="D1583" s="675"/>
      <c r="E1583" s="661"/>
    </row>
    <row r="1584" s="651" customFormat="1" customHeight="1" spans="4:5">
      <c r="D1584" s="675"/>
      <c r="E1584" s="661"/>
    </row>
    <row r="1585" s="651" customFormat="1" customHeight="1" spans="4:5">
      <c r="D1585" s="675"/>
      <c r="E1585" s="661"/>
    </row>
    <row r="1586" s="651" customFormat="1" customHeight="1" spans="4:5">
      <c r="D1586" s="675"/>
      <c r="E1586" s="661"/>
    </row>
    <row r="1587" s="651" customFormat="1" customHeight="1" spans="4:5">
      <c r="D1587" s="675"/>
      <c r="E1587" s="661"/>
    </row>
    <row r="1588" s="651" customFormat="1" customHeight="1" spans="4:5">
      <c r="D1588" s="675"/>
      <c r="E1588" s="661"/>
    </row>
    <row r="1589" s="651" customFormat="1" customHeight="1" spans="4:5">
      <c r="D1589" s="675"/>
      <c r="E1589" s="661"/>
    </row>
    <row r="1590" s="651" customFormat="1" customHeight="1" spans="4:5">
      <c r="D1590" s="675"/>
      <c r="E1590" s="661"/>
    </row>
    <row r="1591" s="651" customFormat="1" customHeight="1" spans="4:5">
      <c r="D1591" s="675"/>
      <c r="E1591" s="661"/>
    </row>
    <row r="1592" s="651" customFormat="1" customHeight="1" spans="4:5">
      <c r="D1592" s="675"/>
      <c r="E1592" s="661"/>
    </row>
    <row r="1593" s="651" customFormat="1" customHeight="1" spans="4:5">
      <c r="D1593" s="675"/>
      <c r="E1593" s="661"/>
    </row>
    <row r="1594" s="651" customFormat="1" customHeight="1" spans="4:5">
      <c r="D1594" s="675"/>
      <c r="E1594" s="661"/>
    </row>
    <row r="1595" s="651" customFormat="1" customHeight="1" spans="4:5">
      <c r="D1595" s="675"/>
      <c r="E1595" s="661"/>
    </row>
    <row r="1596" s="651" customFormat="1" customHeight="1" spans="4:5">
      <c r="D1596" s="675"/>
      <c r="E1596" s="661"/>
    </row>
    <row r="1597" s="651" customFormat="1" customHeight="1" spans="4:5">
      <c r="D1597" s="675"/>
      <c r="E1597" s="661"/>
    </row>
    <row r="1598" s="651" customFormat="1" customHeight="1" spans="4:5">
      <c r="D1598" s="675"/>
      <c r="E1598" s="661"/>
    </row>
    <row r="1599" s="651" customFormat="1" customHeight="1" spans="4:5">
      <c r="D1599" s="675"/>
      <c r="E1599" s="661"/>
    </row>
    <row r="1600" s="651" customFormat="1" customHeight="1" spans="4:5">
      <c r="D1600" s="675"/>
      <c r="E1600" s="661"/>
    </row>
    <row r="1601" s="651" customFormat="1" customHeight="1" spans="4:5">
      <c r="D1601" s="675"/>
      <c r="E1601" s="661"/>
    </row>
    <row r="1602" s="651" customFormat="1" customHeight="1" spans="4:5">
      <c r="D1602" s="675"/>
      <c r="E1602" s="661"/>
    </row>
    <row r="1603" s="651" customFormat="1" customHeight="1" spans="4:5">
      <c r="D1603" s="675"/>
      <c r="E1603" s="661"/>
    </row>
    <row r="1604" s="651" customFormat="1" customHeight="1" spans="4:5">
      <c r="D1604" s="675"/>
      <c r="E1604" s="661"/>
    </row>
    <row r="1605" s="651" customFormat="1" customHeight="1" spans="4:5">
      <c r="D1605" s="675"/>
      <c r="E1605" s="661"/>
    </row>
    <row r="1606" s="651" customFormat="1" customHeight="1" spans="4:5">
      <c r="D1606" s="675"/>
      <c r="E1606" s="661"/>
    </row>
    <row r="1607" s="651" customFormat="1" customHeight="1" spans="4:5">
      <c r="D1607" s="675"/>
      <c r="E1607" s="661"/>
    </row>
    <row r="1608" s="651" customFormat="1" customHeight="1" spans="4:5">
      <c r="D1608" s="675"/>
      <c r="E1608" s="661"/>
    </row>
    <row r="1609" s="651" customFormat="1" customHeight="1" spans="4:5">
      <c r="D1609" s="675"/>
      <c r="E1609" s="661"/>
    </row>
    <row r="1610" s="651" customFormat="1" customHeight="1" spans="4:5">
      <c r="D1610" s="675"/>
      <c r="E1610" s="661"/>
    </row>
    <row r="1611" s="651" customFormat="1" customHeight="1" spans="4:5">
      <c r="D1611" s="675"/>
      <c r="E1611" s="661"/>
    </row>
    <row r="1612" s="651" customFormat="1" customHeight="1" spans="4:5">
      <c r="D1612" s="675"/>
      <c r="E1612" s="661"/>
    </row>
    <row r="1613" s="651" customFormat="1" customHeight="1" spans="4:5">
      <c r="D1613" s="675"/>
      <c r="E1613" s="661"/>
    </row>
    <row r="1614" s="651" customFormat="1" customHeight="1" spans="4:5">
      <c r="D1614" s="675"/>
      <c r="E1614" s="661"/>
    </row>
    <row r="1615" s="651" customFormat="1" customHeight="1" spans="4:5">
      <c r="D1615" s="675"/>
      <c r="E1615" s="661"/>
    </row>
    <row r="1616" s="651" customFormat="1" customHeight="1" spans="4:5">
      <c r="D1616" s="675"/>
      <c r="E1616" s="661"/>
    </row>
    <row r="1617" s="651" customFormat="1" customHeight="1" spans="4:5">
      <c r="D1617" s="675"/>
      <c r="E1617" s="661"/>
    </row>
    <row r="1618" s="651" customFormat="1" customHeight="1" spans="4:5">
      <c r="D1618" s="675"/>
      <c r="E1618" s="661"/>
    </row>
    <row r="1619" s="651" customFormat="1" customHeight="1" spans="4:5">
      <c r="D1619" s="675"/>
      <c r="E1619" s="661"/>
    </row>
    <row r="1620" s="651" customFormat="1" customHeight="1" spans="4:5">
      <c r="D1620" s="675"/>
      <c r="E1620" s="661"/>
    </row>
    <row r="1621" s="651" customFormat="1" customHeight="1" spans="4:5">
      <c r="D1621" s="675"/>
      <c r="E1621" s="661"/>
    </row>
    <row r="1622" s="651" customFormat="1" customHeight="1" spans="4:5">
      <c r="D1622" s="675"/>
      <c r="E1622" s="661"/>
    </row>
    <row r="1623" s="651" customFormat="1" customHeight="1" spans="4:5">
      <c r="D1623" s="675"/>
      <c r="E1623" s="661"/>
    </row>
    <row r="1624" s="651" customFormat="1" customHeight="1" spans="4:5">
      <c r="D1624" s="675"/>
      <c r="E1624" s="661"/>
    </row>
    <row r="1625" s="651" customFormat="1" customHeight="1" spans="4:5">
      <c r="D1625" s="675"/>
      <c r="E1625" s="661"/>
    </row>
    <row r="1626" s="651" customFormat="1" customHeight="1" spans="4:5">
      <c r="D1626" s="675"/>
      <c r="E1626" s="661"/>
    </row>
    <row r="1627" s="651" customFormat="1" customHeight="1" spans="4:5">
      <c r="D1627" s="675"/>
      <c r="E1627" s="661"/>
    </row>
    <row r="1628" s="651" customFormat="1" customHeight="1" spans="4:5">
      <c r="D1628" s="675"/>
      <c r="E1628" s="661"/>
    </row>
    <row r="1629" s="651" customFormat="1" customHeight="1" spans="4:5">
      <c r="D1629" s="675"/>
      <c r="E1629" s="661"/>
    </row>
    <row r="1630" s="651" customFormat="1" customHeight="1" spans="4:5">
      <c r="D1630" s="675"/>
      <c r="E1630" s="661"/>
    </row>
    <row r="1631" s="651" customFormat="1" customHeight="1" spans="4:5">
      <c r="D1631" s="675"/>
      <c r="E1631" s="661"/>
    </row>
    <row r="1632" s="651" customFormat="1" customHeight="1" spans="4:5">
      <c r="D1632" s="675"/>
      <c r="E1632" s="661"/>
    </row>
    <row r="1633" s="651" customFormat="1" customHeight="1" spans="4:5">
      <c r="D1633" s="675"/>
      <c r="E1633" s="661"/>
    </row>
    <row r="1634" s="651" customFormat="1" customHeight="1" spans="4:5">
      <c r="D1634" s="675"/>
      <c r="E1634" s="661"/>
    </row>
    <row r="1635" s="651" customFormat="1" customHeight="1" spans="4:5">
      <c r="D1635" s="675"/>
      <c r="E1635" s="661"/>
    </row>
    <row r="1636" s="651" customFormat="1" customHeight="1" spans="4:5">
      <c r="D1636" s="675"/>
      <c r="E1636" s="661"/>
    </row>
    <row r="1637" s="651" customFormat="1" customHeight="1" spans="4:5">
      <c r="D1637" s="675"/>
      <c r="E1637" s="661"/>
    </row>
    <row r="1638" s="651" customFormat="1" customHeight="1" spans="4:5">
      <c r="D1638" s="675"/>
      <c r="E1638" s="661"/>
    </row>
    <row r="1639" s="651" customFormat="1" customHeight="1" spans="4:5">
      <c r="D1639" s="675"/>
      <c r="E1639" s="661"/>
    </row>
    <row r="1640" s="651" customFormat="1" customHeight="1" spans="4:5">
      <c r="D1640" s="675"/>
      <c r="E1640" s="661"/>
    </row>
    <row r="1641" s="651" customFormat="1" customHeight="1" spans="4:5">
      <c r="D1641" s="675"/>
      <c r="E1641" s="661"/>
    </row>
    <row r="1642" s="651" customFormat="1" customHeight="1" spans="4:5">
      <c r="D1642" s="675"/>
      <c r="E1642" s="661"/>
    </row>
    <row r="1643" s="651" customFormat="1" customHeight="1" spans="4:5">
      <c r="D1643" s="675"/>
      <c r="E1643" s="661"/>
    </row>
    <row r="1644" s="651" customFormat="1" customHeight="1" spans="4:5">
      <c r="D1644" s="675"/>
      <c r="E1644" s="661"/>
    </row>
    <row r="1645" s="651" customFormat="1" customHeight="1" spans="4:5">
      <c r="D1645" s="675"/>
      <c r="E1645" s="661"/>
    </row>
    <row r="1646" s="651" customFormat="1" customHeight="1" spans="4:5">
      <c r="D1646" s="675"/>
      <c r="E1646" s="661"/>
    </row>
    <row r="1647" s="651" customFormat="1" customHeight="1" spans="4:5">
      <c r="D1647" s="675"/>
      <c r="E1647" s="661"/>
    </row>
    <row r="1648" s="651" customFormat="1" customHeight="1" spans="4:5">
      <c r="D1648" s="675"/>
      <c r="E1648" s="661"/>
    </row>
    <row r="1649" s="651" customFormat="1" customHeight="1" spans="4:5">
      <c r="D1649" s="675"/>
      <c r="E1649" s="661"/>
    </row>
    <row r="1650" s="651" customFormat="1" customHeight="1" spans="4:5">
      <c r="D1650" s="675"/>
      <c r="E1650" s="661"/>
    </row>
    <row r="1651" s="651" customFormat="1" customHeight="1" spans="4:5">
      <c r="D1651" s="675"/>
      <c r="E1651" s="661"/>
    </row>
    <row r="1652" s="651" customFormat="1" customHeight="1" spans="4:5">
      <c r="D1652" s="675"/>
      <c r="E1652" s="661"/>
    </row>
    <row r="1653" s="651" customFormat="1" customHeight="1" spans="4:5">
      <c r="D1653" s="675"/>
      <c r="E1653" s="661"/>
    </row>
    <row r="1654" s="651" customFormat="1" customHeight="1" spans="4:5">
      <c r="D1654" s="675"/>
      <c r="E1654" s="661"/>
    </row>
    <row r="1655" s="651" customFormat="1" customHeight="1" spans="4:5">
      <c r="D1655" s="675"/>
      <c r="E1655" s="661"/>
    </row>
    <row r="1656" s="651" customFormat="1" customHeight="1" spans="4:5">
      <c r="D1656" s="675"/>
      <c r="E1656" s="661"/>
    </row>
    <row r="1657" s="651" customFormat="1" customHeight="1" spans="4:5">
      <c r="D1657" s="675"/>
      <c r="E1657" s="661"/>
    </row>
    <row r="1658" s="651" customFormat="1" customHeight="1" spans="4:5">
      <c r="D1658" s="675"/>
      <c r="E1658" s="661"/>
    </row>
    <row r="1659" s="651" customFormat="1" customHeight="1" spans="4:5">
      <c r="D1659" s="675"/>
      <c r="E1659" s="661"/>
    </row>
    <row r="1660" s="651" customFormat="1" customHeight="1" spans="4:5">
      <c r="D1660" s="675"/>
      <c r="E1660" s="661"/>
    </row>
    <row r="1661" s="651" customFormat="1" customHeight="1" spans="4:5">
      <c r="D1661" s="675"/>
      <c r="E1661" s="661"/>
    </row>
    <row r="1662" s="651" customFormat="1" customHeight="1" spans="4:5">
      <c r="D1662" s="675"/>
      <c r="E1662" s="661"/>
    </row>
    <row r="1663" s="651" customFormat="1" customHeight="1" spans="4:5">
      <c r="D1663" s="675"/>
      <c r="E1663" s="661"/>
    </row>
    <row r="1664" s="651" customFormat="1" customHeight="1" spans="4:5">
      <c r="D1664" s="675"/>
      <c r="E1664" s="661"/>
    </row>
    <row r="1665" s="651" customFormat="1" customHeight="1" spans="4:5">
      <c r="D1665" s="675"/>
      <c r="E1665" s="661"/>
    </row>
    <row r="1666" s="651" customFormat="1" customHeight="1" spans="4:5">
      <c r="D1666" s="675"/>
      <c r="E1666" s="661"/>
    </row>
    <row r="1667" s="651" customFormat="1" customHeight="1" spans="4:5">
      <c r="D1667" s="675"/>
      <c r="E1667" s="661"/>
    </row>
    <row r="1668" s="651" customFormat="1" customHeight="1" spans="4:5">
      <c r="D1668" s="675"/>
      <c r="E1668" s="661"/>
    </row>
    <row r="1669" s="651" customFormat="1" customHeight="1" spans="4:5">
      <c r="D1669" s="675"/>
      <c r="E1669" s="661"/>
    </row>
    <row r="1670" s="651" customFormat="1" customHeight="1" spans="4:5">
      <c r="D1670" s="675"/>
      <c r="E1670" s="661"/>
    </row>
    <row r="1671" s="651" customFormat="1" customHeight="1" spans="4:5">
      <c r="D1671" s="675"/>
      <c r="E1671" s="661"/>
    </row>
    <row r="1672" s="651" customFormat="1" customHeight="1" spans="4:5">
      <c r="D1672" s="675"/>
      <c r="E1672" s="661"/>
    </row>
    <row r="1673" s="651" customFormat="1" customHeight="1" spans="4:5">
      <c r="D1673" s="675"/>
      <c r="E1673" s="661"/>
    </row>
    <row r="1674" s="651" customFormat="1" customHeight="1" spans="4:5">
      <c r="D1674" s="675"/>
      <c r="E1674" s="661"/>
    </row>
    <row r="1675" s="651" customFormat="1" customHeight="1" spans="4:5">
      <c r="D1675" s="675"/>
      <c r="E1675" s="661"/>
    </row>
    <row r="1676" s="651" customFormat="1" customHeight="1" spans="4:5">
      <c r="D1676" s="675"/>
      <c r="E1676" s="661"/>
    </row>
    <row r="1677" s="651" customFormat="1" customHeight="1" spans="4:5">
      <c r="D1677" s="675"/>
      <c r="E1677" s="661"/>
    </row>
    <row r="1678" s="651" customFormat="1" customHeight="1" spans="4:5">
      <c r="D1678" s="675"/>
      <c r="E1678" s="661"/>
    </row>
    <row r="1679" s="651" customFormat="1" customHeight="1" spans="4:5">
      <c r="D1679" s="675"/>
      <c r="E1679" s="661"/>
    </row>
    <row r="1680" s="651" customFormat="1" customHeight="1" spans="4:5">
      <c r="D1680" s="675"/>
      <c r="E1680" s="661"/>
    </row>
    <row r="1681" s="651" customFormat="1" customHeight="1" spans="4:5">
      <c r="D1681" s="675"/>
      <c r="E1681" s="661"/>
    </row>
    <row r="1682" s="651" customFormat="1" customHeight="1" spans="4:5">
      <c r="D1682" s="675"/>
      <c r="E1682" s="661"/>
    </row>
    <row r="1683" s="651" customFormat="1" customHeight="1" spans="4:5">
      <c r="D1683" s="675"/>
      <c r="E1683" s="661"/>
    </row>
    <row r="1684" s="651" customFormat="1" customHeight="1" spans="4:5">
      <c r="D1684" s="675"/>
      <c r="E1684" s="661"/>
    </row>
    <row r="1685" s="651" customFormat="1" customHeight="1" spans="4:5">
      <c r="D1685" s="675"/>
      <c r="E1685" s="661"/>
    </row>
    <row r="1686" s="651" customFormat="1" customHeight="1" spans="4:5">
      <c r="D1686" s="675"/>
      <c r="E1686" s="661"/>
    </row>
    <row r="1687" s="651" customFormat="1" customHeight="1" spans="4:5">
      <c r="D1687" s="675"/>
      <c r="E1687" s="661"/>
    </row>
    <row r="1688" s="651" customFormat="1" customHeight="1" spans="4:5">
      <c r="D1688" s="675"/>
      <c r="E1688" s="661"/>
    </row>
    <row r="1689" s="651" customFormat="1" customHeight="1" spans="4:5">
      <c r="D1689" s="675"/>
      <c r="E1689" s="661"/>
    </row>
    <row r="1690" s="651" customFormat="1" customHeight="1" spans="4:5">
      <c r="D1690" s="675"/>
      <c r="E1690" s="661"/>
    </row>
    <row r="1691" s="651" customFormat="1" customHeight="1" spans="4:5">
      <c r="D1691" s="675"/>
      <c r="E1691" s="661"/>
    </row>
    <row r="1692" s="651" customFormat="1" customHeight="1" spans="4:5">
      <c r="D1692" s="675"/>
      <c r="E1692" s="661"/>
    </row>
    <row r="1693" s="651" customFormat="1" customHeight="1" spans="4:5">
      <c r="D1693" s="675"/>
      <c r="E1693" s="661"/>
    </row>
    <row r="1694" s="651" customFormat="1" customHeight="1" spans="4:5">
      <c r="D1694" s="675"/>
      <c r="E1694" s="661"/>
    </row>
    <row r="1695" s="651" customFormat="1" customHeight="1" spans="4:5">
      <c r="D1695" s="675"/>
      <c r="E1695" s="661"/>
    </row>
    <row r="1696" s="651" customFormat="1" customHeight="1" spans="4:5">
      <c r="D1696" s="675"/>
      <c r="E1696" s="661"/>
    </row>
    <row r="1697" s="651" customFormat="1" customHeight="1" spans="4:5">
      <c r="D1697" s="675"/>
      <c r="E1697" s="661"/>
    </row>
    <row r="1698" s="651" customFormat="1" customHeight="1" spans="4:5">
      <c r="D1698" s="675"/>
      <c r="E1698" s="661"/>
    </row>
    <row r="1699" s="651" customFormat="1" customHeight="1" spans="4:5">
      <c r="D1699" s="675"/>
      <c r="E1699" s="661"/>
    </row>
    <row r="1700" s="651" customFormat="1" customHeight="1" spans="4:5">
      <c r="D1700" s="675"/>
      <c r="E1700" s="661"/>
    </row>
    <row r="1701" s="651" customFormat="1" customHeight="1" spans="4:5">
      <c r="D1701" s="675"/>
      <c r="E1701" s="661"/>
    </row>
    <row r="1702" s="651" customFormat="1" customHeight="1" spans="4:5">
      <c r="D1702" s="675"/>
      <c r="E1702" s="661"/>
    </row>
    <row r="1703" s="651" customFormat="1" customHeight="1" spans="4:5">
      <c r="D1703" s="675"/>
      <c r="E1703" s="661"/>
    </row>
    <row r="1704" s="651" customFormat="1" customHeight="1" spans="4:5">
      <c r="D1704" s="675"/>
      <c r="E1704" s="661"/>
    </row>
    <row r="1705" s="651" customFormat="1" customHeight="1" spans="4:5">
      <c r="D1705" s="675"/>
      <c r="E1705" s="661"/>
    </row>
    <row r="1706" s="651" customFormat="1" customHeight="1" spans="4:5">
      <c r="D1706" s="675"/>
      <c r="E1706" s="661"/>
    </row>
    <row r="1707" s="651" customFormat="1" customHeight="1" spans="4:5">
      <c r="D1707" s="675"/>
      <c r="E1707" s="661"/>
    </row>
    <row r="1708" s="651" customFormat="1" customHeight="1" spans="4:5">
      <c r="D1708" s="675"/>
      <c r="E1708" s="661"/>
    </row>
    <row r="1709" s="651" customFormat="1" customHeight="1" spans="4:5">
      <c r="D1709" s="675"/>
      <c r="E1709" s="661"/>
    </row>
    <row r="1710" s="651" customFormat="1" customHeight="1" spans="4:5">
      <c r="D1710" s="675"/>
      <c r="E1710" s="661"/>
    </row>
    <row r="1711" s="651" customFormat="1" customHeight="1" spans="4:5">
      <c r="D1711" s="675"/>
      <c r="E1711" s="661"/>
    </row>
    <row r="1712" s="651" customFormat="1" customHeight="1" spans="4:5">
      <c r="D1712" s="675"/>
      <c r="E1712" s="661"/>
    </row>
    <row r="1713" s="651" customFormat="1" customHeight="1" spans="4:5">
      <c r="D1713" s="675"/>
      <c r="E1713" s="661"/>
    </row>
    <row r="1714" s="651" customFormat="1" customHeight="1" spans="4:5">
      <c r="D1714" s="675"/>
      <c r="E1714" s="661"/>
    </row>
    <row r="1715" s="651" customFormat="1" customHeight="1" spans="4:5">
      <c r="D1715" s="675"/>
      <c r="E1715" s="661"/>
    </row>
    <row r="1716" s="651" customFormat="1" customHeight="1" spans="4:5">
      <c r="D1716" s="675"/>
      <c r="E1716" s="661"/>
    </row>
    <row r="1717" s="651" customFormat="1" customHeight="1" spans="4:5">
      <c r="D1717" s="675"/>
      <c r="E1717" s="661"/>
    </row>
    <row r="1718" s="651" customFormat="1" customHeight="1" spans="4:5">
      <c r="D1718" s="675"/>
      <c r="E1718" s="661"/>
    </row>
    <row r="1719" s="651" customFormat="1" customHeight="1" spans="4:5">
      <c r="D1719" s="675"/>
      <c r="E1719" s="661"/>
    </row>
    <row r="1720" s="651" customFormat="1" customHeight="1" spans="4:5">
      <c r="D1720" s="675"/>
      <c r="E1720" s="661"/>
    </row>
    <row r="1721" s="651" customFormat="1" customHeight="1" spans="4:5">
      <c r="D1721" s="675"/>
      <c r="E1721" s="661"/>
    </row>
    <row r="1722" s="651" customFormat="1" customHeight="1" spans="4:5">
      <c r="D1722" s="675"/>
      <c r="E1722" s="661"/>
    </row>
    <row r="1723" s="651" customFormat="1" customHeight="1" spans="4:5">
      <c r="D1723" s="675"/>
      <c r="E1723" s="661"/>
    </row>
    <row r="1724" s="651" customFormat="1" customHeight="1" spans="4:5">
      <c r="D1724" s="675"/>
      <c r="E1724" s="661"/>
    </row>
    <row r="1725" s="651" customFormat="1" customHeight="1" spans="4:5">
      <c r="D1725" s="675"/>
      <c r="E1725" s="661"/>
    </row>
    <row r="1726" s="651" customFormat="1" customHeight="1" spans="4:5">
      <c r="D1726" s="675"/>
      <c r="E1726" s="661"/>
    </row>
    <row r="1727" s="651" customFormat="1" customHeight="1" spans="4:5">
      <c r="D1727" s="675"/>
      <c r="E1727" s="661"/>
    </row>
    <row r="1728" s="651" customFormat="1" customHeight="1" spans="4:5">
      <c r="D1728" s="675"/>
      <c r="E1728" s="661"/>
    </row>
    <row r="1729" s="651" customFormat="1" customHeight="1" spans="4:5">
      <c r="D1729" s="675"/>
      <c r="E1729" s="661"/>
    </row>
    <row r="1730" s="651" customFormat="1" customHeight="1" spans="4:5">
      <c r="D1730" s="675"/>
      <c r="E1730" s="661"/>
    </row>
    <row r="1731" s="651" customFormat="1" customHeight="1" spans="4:5">
      <c r="D1731" s="675"/>
      <c r="E1731" s="661"/>
    </row>
    <row r="1732" s="651" customFormat="1" customHeight="1" spans="4:5">
      <c r="D1732" s="675"/>
      <c r="E1732" s="661"/>
    </row>
    <row r="1733" s="651" customFormat="1" customHeight="1" spans="4:5">
      <c r="D1733" s="675"/>
      <c r="E1733" s="661"/>
    </row>
    <row r="1734" s="651" customFormat="1" customHeight="1" spans="4:5">
      <c r="D1734" s="675"/>
      <c r="E1734" s="661"/>
    </row>
    <row r="1735" s="651" customFormat="1" customHeight="1" spans="4:5">
      <c r="D1735" s="675"/>
      <c r="E1735" s="661"/>
    </row>
    <row r="1736" s="651" customFormat="1" customHeight="1" spans="4:5">
      <c r="D1736" s="675"/>
      <c r="E1736" s="661"/>
    </row>
    <row r="1737" s="651" customFormat="1" customHeight="1" spans="4:5">
      <c r="D1737" s="675"/>
      <c r="E1737" s="661"/>
    </row>
    <row r="1738" s="651" customFormat="1" customHeight="1" spans="4:5">
      <c r="D1738" s="675"/>
      <c r="E1738" s="661"/>
    </row>
    <row r="1739" s="651" customFormat="1" customHeight="1" spans="4:5">
      <c r="D1739" s="675"/>
      <c r="E1739" s="661"/>
    </row>
    <row r="1740" s="651" customFormat="1" customHeight="1" spans="4:5">
      <c r="D1740" s="675"/>
      <c r="E1740" s="661"/>
    </row>
    <row r="1741" s="651" customFormat="1" customHeight="1" spans="4:5">
      <c r="D1741" s="675"/>
      <c r="E1741" s="661"/>
    </row>
    <row r="1742" s="651" customFormat="1" customHeight="1" spans="4:5">
      <c r="D1742" s="675"/>
      <c r="E1742" s="661"/>
    </row>
    <row r="1743" s="651" customFormat="1" customHeight="1" spans="4:5">
      <c r="D1743" s="675"/>
      <c r="E1743" s="661"/>
    </row>
    <row r="1744" s="651" customFormat="1" customHeight="1" spans="4:5">
      <c r="D1744" s="675"/>
      <c r="E1744" s="661"/>
    </row>
    <row r="1745" s="651" customFormat="1" customHeight="1" spans="4:5">
      <c r="D1745" s="675"/>
      <c r="E1745" s="661"/>
    </row>
    <row r="1746" s="651" customFormat="1" customHeight="1" spans="4:5">
      <c r="D1746" s="675"/>
      <c r="E1746" s="661"/>
    </row>
    <row r="1747" s="651" customFormat="1" customHeight="1" spans="4:5">
      <c r="D1747" s="675"/>
      <c r="E1747" s="661"/>
    </row>
    <row r="1748" s="651" customFormat="1" customHeight="1" spans="4:5">
      <c r="D1748" s="675"/>
      <c r="E1748" s="661"/>
    </row>
    <row r="1749" s="651" customFormat="1" customHeight="1" spans="4:5">
      <c r="D1749" s="675"/>
      <c r="E1749" s="661"/>
    </row>
    <row r="1750" s="651" customFormat="1" customHeight="1" spans="4:5">
      <c r="D1750" s="675"/>
      <c r="E1750" s="661"/>
    </row>
    <row r="1751" s="651" customFormat="1" customHeight="1" spans="4:5">
      <c r="D1751" s="675"/>
      <c r="E1751" s="661"/>
    </row>
    <row r="1752" s="651" customFormat="1" customHeight="1" spans="4:5">
      <c r="D1752" s="675"/>
      <c r="E1752" s="661"/>
    </row>
    <row r="1753" s="651" customFormat="1" customHeight="1" spans="4:5">
      <c r="D1753" s="675"/>
      <c r="E1753" s="661"/>
    </row>
    <row r="1754" s="651" customFormat="1" customHeight="1" spans="4:5">
      <c r="D1754" s="675"/>
      <c r="E1754" s="661"/>
    </row>
    <row r="1755" s="651" customFormat="1" customHeight="1" spans="4:5">
      <c r="D1755" s="675"/>
      <c r="E1755" s="661"/>
    </row>
    <row r="1756" s="651" customFormat="1" customHeight="1" spans="4:5">
      <c r="D1756" s="675"/>
      <c r="E1756" s="661"/>
    </row>
    <row r="1757" s="651" customFormat="1" customHeight="1" spans="4:5">
      <c r="D1757" s="675"/>
      <c r="E1757" s="661"/>
    </row>
    <row r="1758" s="651" customFormat="1" customHeight="1" spans="4:5">
      <c r="D1758" s="675"/>
      <c r="E1758" s="661"/>
    </row>
    <row r="1759" s="651" customFormat="1" customHeight="1" spans="4:5">
      <c r="D1759" s="675"/>
      <c r="E1759" s="661"/>
    </row>
    <row r="1760" s="651" customFormat="1" customHeight="1" spans="4:5">
      <c r="D1760" s="675"/>
      <c r="E1760" s="661"/>
    </row>
    <row r="1761" s="651" customFormat="1" customHeight="1" spans="4:5">
      <c r="D1761" s="675"/>
      <c r="E1761" s="661"/>
    </row>
    <row r="1762" s="651" customFormat="1" customHeight="1" spans="4:5">
      <c r="D1762" s="675"/>
      <c r="E1762" s="661"/>
    </row>
    <row r="1763" s="651" customFormat="1" customHeight="1" spans="4:5">
      <c r="D1763" s="675"/>
      <c r="E1763" s="661"/>
    </row>
    <row r="1764" s="651" customFormat="1" customHeight="1" spans="4:5">
      <c r="D1764" s="675"/>
      <c r="E1764" s="661"/>
    </row>
    <row r="1765" s="651" customFormat="1" customHeight="1" spans="4:5">
      <c r="D1765" s="675"/>
      <c r="E1765" s="661"/>
    </row>
    <row r="1766" s="651" customFormat="1" customHeight="1" spans="4:5">
      <c r="D1766" s="675"/>
      <c r="E1766" s="661"/>
    </row>
    <row r="1767" s="651" customFormat="1" customHeight="1" spans="4:5">
      <c r="D1767" s="675"/>
      <c r="E1767" s="661"/>
    </row>
    <row r="1768" s="651" customFormat="1" customHeight="1" spans="4:5">
      <c r="D1768" s="675"/>
      <c r="E1768" s="661"/>
    </row>
    <row r="1769" s="651" customFormat="1" customHeight="1" spans="4:5">
      <c r="D1769" s="675"/>
      <c r="E1769" s="661"/>
    </row>
    <row r="1770" s="651" customFormat="1" customHeight="1" spans="4:5">
      <c r="D1770" s="675"/>
      <c r="E1770" s="661"/>
    </row>
    <row r="1771" s="651" customFormat="1" customHeight="1" spans="4:5">
      <c r="D1771" s="675"/>
      <c r="E1771" s="661"/>
    </row>
    <row r="1772" s="651" customFormat="1" customHeight="1" spans="4:5">
      <c r="D1772" s="675"/>
      <c r="E1772" s="661"/>
    </row>
    <row r="1773" s="651" customFormat="1" customHeight="1" spans="4:5">
      <c r="D1773" s="675"/>
      <c r="E1773" s="661"/>
    </row>
    <row r="1774" s="651" customFormat="1" customHeight="1" spans="4:5">
      <c r="D1774" s="675"/>
      <c r="E1774" s="661"/>
    </row>
    <row r="1775" s="651" customFormat="1" customHeight="1" spans="4:5">
      <c r="D1775" s="675"/>
      <c r="E1775" s="661"/>
    </row>
    <row r="1776" s="651" customFormat="1" customHeight="1" spans="4:5">
      <c r="D1776" s="675"/>
      <c r="E1776" s="661"/>
    </row>
    <row r="1777" s="651" customFormat="1" customHeight="1" spans="4:5">
      <c r="D1777" s="675"/>
      <c r="E1777" s="661"/>
    </row>
    <row r="1778" s="651" customFormat="1" customHeight="1" spans="4:5">
      <c r="D1778" s="675"/>
      <c r="E1778" s="661"/>
    </row>
    <row r="1779" s="651" customFormat="1" customHeight="1" spans="4:5">
      <c r="D1779" s="675"/>
      <c r="E1779" s="661"/>
    </row>
    <row r="1780" s="651" customFormat="1" customHeight="1" spans="4:5">
      <c r="D1780" s="675"/>
      <c r="E1780" s="661"/>
    </row>
    <row r="1781" s="651" customFormat="1" customHeight="1" spans="4:5">
      <c r="D1781" s="675"/>
      <c r="E1781" s="661"/>
    </row>
    <row r="1782" s="651" customFormat="1" customHeight="1" spans="4:5">
      <c r="D1782" s="675"/>
      <c r="E1782" s="661"/>
    </row>
    <row r="1783" s="651" customFormat="1" customHeight="1" spans="4:5">
      <c r="D1783" s="675"/>
      <c r="E1783" s="661"/>
    </row>
    <row r="1784" s="651" customFormat="1" customHeight="1" spans="4:5">
      <c r="D1784" s="675"/>
      <c r="E1784" s="661"/>
    </row>
    <row r="1785" s="651" customFormat="1" customHeight="1" spans="4:5">
      <c r="D1785" s="675"/>
      <c r="E1785" s="661"/>
    </row>
    <row r="1786" s="651" customFormat="1" customHeight="1" spans="4:5">
      <c r="D1786" s="675"/>
      <c r="E1786" s="661"/>
    </row>
    <row r="1787" s="651" customFormat="1" customHeight="1" spans="4:5">
      <c r="D1787" s="675"/>
      <c r="E1787" s="661"/>
    </row>
    <row r="1788" s="651" customFormat="1" customHeight="1" spans="4:5">
      <c r="D1788" s="675"/>
      <c r="E1788" s="661"/>
    </row>
    <row r="1789" s="651" customFormat="1" customHeight="1" spans="4:5">
      <c r="D1789" s="675"/>
      <c r="E1789" s="661"/>
    </row>
    <row r="1790" s="651" customFormat="1" customHeight="1" spans="4:5">
      <c r="D1790" s="675"/>
      <c r="E1790" s="661"/>
    </row>
    <row r="1791" s="651" customFormat="1" customHeight="1" spans="4:5">
      <c r="D1791" s="675"/>
      <c r="E1791" s="661"/>
    </row>
    <row r="1792" s="651" customFormat="1" customHeight="1" spans="4:5">
      <c r="D1792" s="675"/>
      <c r="E1792" s="661"/>
    </row>
    <row r="1793" s="651" customFormat="1" customHeight="1" spans="4:5">
      <c r="D1793" s="675"/>
      <c r="E1793" s="661"/>
    </row>
    <row r="1794" s="651" customFormat="1" customHeight="1" spans="4:5">
      <c r="D1794" s="675"/>
      <c r="E1794" s="661"/>
    </row>
    <row r="1795" s="651" customFormat="1" customHeight="1" spans="4:5">
      <c r="D1795" s="675"/>
      <c r="E1795" s="661"/>
    </row>
    <row r="1796" s="651" customFormat="1" customHeight="1" spans="4:5">
      <c r="D1796" s="675"/>
      <c r="E1796" s="661"/>
    </row>
    <row r="1797" s="651" customFormat="1" customHeight="1" spans="4:5">
      <c r="D1797" s="675"/>
      <c r="E1797" s="661"/>
    </row>
    <row r="1798" s="651" customFormat="1" customHeight="1" spans="4:5">
      <c r="D1798" s="675"/>
      <c r="E1798" s="661"/>
    </row>
    <row r="1799" s="651" customFormat="1" customHeight="1" spans="4:5">
      <c r="D1799" s="675"/>
      <c r="E1799" s="661"/>
    </row>
    <row r="1800" s="651" customFormat="1" customHeight="1" spans="4:5">
      <c r="D1800" s="675"/>
      <c r="E1800" s="661"/>
    </row>
    <row r="1801" s="651" customFormat="1" customHeight="1" spans="4:5">
      <c r="D1801" s="675"/>
      <c r="E1801" s="661"/>
    </row>
    <row r="1802" s="651" customFormat="1" customHeight="1" spans="4:5">
      <c r="D1802" s="675"/>
      <c r="E1802" s="661"/>
    </row>
    <row r="1803" s="651" customFormat="1" customHeight="1" spans="4:5">
      <c r="D1803" s="675"/>
      <c r="E1803" s="661"/>
    </row>
    <row r="1804" s="651" customFormat="1" customHeight="1" spans="4:5">
      <c r="D1804" s="675"/>
      <c r="E1804" s="661"/>
    </row>
    <row r="1805" s="651" customFormat="1" customHeight="1" spans="4:5">
      <c r="D1805" s="675"/>
      <c r="E1805" s="661"/>
    </row>
    <row r="1806" s="651" customFormat="1" customHeight="1" spans="4:5">
      <c r="D1806" s="675"/>
      <c r="E1806" s="661"/>
    </row>
    <row r="1807" s="651" customFormat="1" customHeight="1" spans="4:5">
      <c r="D1807" s="675"/>
      <c r="E1807" s="661"/>
    </row>
    <row r="1808" s="651" customFormat="1" customHeight="1" spans="4:5">
      <c r="D1808" s="675"/>
      <c r="E1808" s="661"/>
    </row>
    <row r="1809" s="651" customFormat="1" customHeight="1" spans="4:5">
      <c r="D1809" s="675"/>
      <c r="E1809" s="661"/>
    </row>
    <row r="1810" s="651" customFormat="1" customHeight="1" spans="4:5">
      <c r="D1810" s="675"/>
      <c r="E1810" s="661"/>
    </row>
    <row r="1811" s="651" customFormat="1" customHeight="1" spans="4:5">
      <c r="D1811" s="675"/>
      <c r="E1811" s="661"/>
    </row>
    <row r="1812" s="651" customFormat="1" customHeight="1" spans="4:5">
      <c r="D1812" s="675"/>
      <c r="E1812" s="661"/>
    </row>
    <row r="1813" s="651" customFormat="1" customHeight="1" spans="4:5">
      <c r="D1813" s="675"/>
      <c r="E1813" s="661"/>
    </row>
    <row r="1814" s="651" customFormat="1" customHeight="1" spans="4:5">
      <c r="D1814" s="675"/>
      <c r="E1814" s="661"/>
    </row>
    <row r="1815" s="651" customFormat="1" customHeight="1" spans="4:5">
      <c r="D1815" s="675"/>
      <c r="E1815" s="661"/>
    </row>
    <row r="1816" s="651" customFormat="1" customHeight="1" spans="4:5">
      <c r="D1816" s="675"/>
      <c r="E1816" s="661"/>
    </row>
    <row r="1817" s="651" customFormat="1" customHeight="1" spans="4:5">
      <c r="D1817" s="675"/>
      <c r="E1817" s="661"/>
    </row>
    <row r="1818" s="651" customFormat="1" customHeight="1" spans="4:5">
      <c r="D1818" s="675"/>
      <c r="E1818" s="661"/>
    </row>
    <row r="1819" s="651" customFormat="1" customHeight="1" spans="4:5">
      <c r="D1819" s="675"/>
      <c r="E1819" s="661"/>
    </row>
    <row r="1820" s="651" customFormat="1" customHeight="1" spans="4:5">
      <c r="D1820" s="675"/>
      <c r="E1820" s="661"/>
    </row>
    <row r="1821" s="651" customFormat="1" customHeight="1" spans="4:5">
      <c r="D1821" s="675"/>
      <c r="E1821" s="661"/>
    </row>
    <row r="1822" s="651" customFormat="1" customHeight="1" spans="4:5">
      <c r="D1822" s="675"/>
      <c r="E1822" s="661"/>
    </row>
    <row r="1823" s="651" customFormat="1" customHeight="1" spans="4:5">
      <c r="D1823" s="675"/>
      <c r="E1823" s="661"/>
    </row>
    <row r="1824" s="651" customFormat="1" customHeight="1" spans="4:5">
      <c r="D1824" s="675"/>
      <c r="E1824" s="661"/>
    </row>
    <row r="1825" s="651" customFormat="1" customHeight="1" spans="4:5">
      <c r="D1825" s="675"/>
      <c r="E1825" s="661"/>
    </row>
    <row r="1826" s="651" customFormat="1" customHeight="1" spans="4:5">
      <c r="D1826" s="675"/>
      <c r="E1826" s="661"/>
    </row>
    <row r="1827" s="651" customFormat="1" customHeight="1" spans="4:5">
      <c r="D1827" s="675"/>
      <c r="E1827" s="661"/>
    </row>
    <row r="1828" s="651" customFormat="1" customHeight="1" spans="4:5">
      <c r="D1828" s="675"/>
      <c r="E1828" s="661"/>
    </row>
    <row r="1829" s="651" customFormat="1" customHeight="1" spans="4:5">
      <c r="D1829" s="675"/>
      <c r="E1829" s="661"/>
    </row>
    <row r="1830" s="651" customFormat="1" customHeight="1" spans="4:5">
      <c r="D1830" s="675"/>
      <c r="E1830" s="661"/>
    </row>
    <row r="1831" s="651" customFormat="1" customHeight="1" spans="4:5">
      <c r="D1831" s="675"/>
      <c r="E1831" s="661"/>
    </row>
    <row r="1832" s="651" customFormat="1" customHeight="1" spans="4:5">
      <c r="D1832" s="675"/>
      <c r="E1832" s="661"/>
    </row>
    <row r="1833" s="651" customFormat="1" customHeight="1" spans="4:5">
      <c r="D1833" s="675"/>
      <c r="E1833" s="661"/>
    </row>
    <row r="1834" s="651" customFormat="1" customHeight="1" spans="4:5">
      <c r="D1834" s="675"/>
      <c r="E1834" s="661"/>
    </row>
    <row r="1835" s="651" customFormat="1" customHeight="1" spans="4:5">
      <c r="D1835" s="675"/>
      <c r="E1835" s="661"/>
    </row>
    <row r="1836" s="651" customFormat="1" customHeight="1" spans="4:5">
      <c r="D1836" s="675"/>
      <c r="E1836" s="661"/>
    </row>
    <row r="1837" s="651" customFormat="1" customHeight="1" spans="4:5">
      <c r="D1837" s="675"/>
      <c r="E1837" s="661"/>
    </row>
    <row r="1838" s="651" customFormat="1" customHeight="1" spans="4:5">
      <c r="D1838" s="675"/>
      <c r="E1838" s="661"/>
    </row>
    <row r="1839" s="651" customFormat="1" customHeight="1" spans="4:5">
      <c r="D1839" s="675"/>
      <c r="E1839" s="661"/>
    </row>
    <row r="1840" s="651" customFormat="1" customHeight="1" spans="4:5">
      <c r="D1840" s="675"/>
      <c r="E1840" s="661"/>
    </row>
    <row r="1841" s="651" customFormat="1" customHeight="1" spans="4:5">
      <c r="D1841" s="675"/>
      <c r="E1841" s="661"/>
    </row>
    <row r="1842" s="651" customFormat="1" customHeight="1" spans="4:5">
      <c r="D1842" s="675"/>
      <c r="E1842" s="661"/>
    </row>
    <row r="1843" s="651" customFormat="1" customHeight="1" spans="4:5">
      <c r="D1843" s="675"/>
      <c r="E1843" s="661"/>
    </row>
    <row r="1844" s="651" customFormat="1" customHeight="1" spans="4:5">
      <c r="D1844" s="675"/>
      <c r="E1844" s="661"/>
    </row>
    <row r="1845" s="651" customFormat="1" customHeight="1" spans="4:5">
      <c r="D1845" s="675"/>
      <c r="E1845" s="661"/>
    </row>
    <row r="1846" s="651" customFormat="1" customHeight="1" spans="4:5">
      <c r="D1846" s="675"/>
      <c r="E1846" s="661"/>
    </row>
    <row r="1847" s="651" customFormat="1" customHeight="1" spans="4:5">
      <c r="D1847" s="675"/>
      <c r="E1847" s="661"/>
    </row>
    <row r="1848" s="651" customFormat="1" customHeight="1" spans="4:5">
      <c r="D1848" s="675"/>
      <c r="E1848" s="661"/>
    </row>
    <row r="1849" s="651" customFormat="1" customHeight="1" spans="4:5">
      <c r="D1849" s="675"/>
      <c r="E1849" s="661"/>
    </row>
    <row r="1850" s="651" customFormat="1" customHeight="1" spans="4:5">
      <c r="D1850" s="675"/>
      <c r="E1850" s="661"/>
    </row>
    <row r="1851" s="651" customFormat="1" customHeight="1" spans="4:5">
      <c r="D1851" s="675"/>
      <c r="E1851" s="661"/>
    </row>
    <row r="1852" s="651" customFormat="1" customHeight="1" spans="4:5">
      <c r="D1852" s="675"/>
      <c r="E1852" s="661"/>
    </row>
    <row r="1853" s="651" customFormat="1" customHeight="1" spans="4:5">
      <c r="D1853" s="675"/>
      <c r="E1853" s="661"/>
    </row>
    <row r="1854" s="651" customFormat="1" customHeight="1" spans="4:5">
      <c r="D1854" s="675"/>
      <c r="E1854" s="661"/>
    </row>
    <row r="1855" s="651" customFormat="1" customHeight="1" spans="4:5">
      <c r="D1855" s="675"/>
      <c r="E1855" s="661"/>
    </row>
    <row r="1856" s="651" customFormat="1" customHeight="1" spans="4:5">
      <c r="D1856" s="675"/>
      <c r="E1856" s="661"/>
    </row>
    <row r="1857" s="651" customFormat="1" customHeight="1" spans="4:5">
      <c r="D1857" s="675"/>
      <c r="E1857" s="661"/>
    </row>
    <row r="1858" s="651" customFormat="1" customHeight="1" spans="4:5">
      <c r="D1858" s="675"/>
      <c r="E1858" s="661"/>
    </row>
    <row r="1859" s="651" customFormat="1" customHeight="1" spans="4:5">
      <c r="D1859" s="675"/>
      <c r="E1859" s="661"/>
    </row>
    <row r="1860" s="651" customFormat="1" customHeight="1" spans="4:5">
      <c r="D1860" s="675"/>
      <c r="E1860" s="661"/>
    </row>
    <row r="1861" s="651" customFormat="1" customHeight="1" spans="4:5">
      <c r="D1861" s="675"/>
      <c r="E1861" s="661"/>
    </row>
    <row r="1862" s="651" customFormat="1" customHeight="1" spans="4:5">
      <c r="D1862" s="675"/>
      <c r="E1862" s="661"/>
    </row>
    <row r="1863" s="651" customFormat="1" customHeight="1" spans="4:5">
      <c r="D1863" s="675"/>
      <c r="E1863" s="661"/>
    </row>
    <row r="1864" s="651" customFormat="1" customHeight="1" spans="4:5">
      <c r="D1864" s="675"/>
      <c r="E1864" s="661"/>
    </row>
    <row r="1865" s="651" customFormat="1" customHeight="1" spans="4:5">
      <c r="D1865" s="675"/>
      <c r="E1865" s="661"/>
    </row>
    <row r="1866" s="651" customFormat="1" customHeight="1" spans="4:5">
      <c r="D1866" s="675"/>
      <c r="E1866" s="661"/>
    </row>
    <row r="1867" s="651" customFormat="1" customHeight="1" spans="4:5">
      <c r="D1867" s="675"/>
      <c r="E1867" s="661"/>
    </row>
    <row r="1868" s="651" customFormat="1" customHeight="1" spans="4:5">
      <c r="D1868" s="675"/>
      <c r="E1868" s="661"/>
    </row>
    <row r="1869" s="651" customFormat="1" customHeight="1" spans="4:5">
      <c r="D1869" s="675"/>
      <c r="E1869" s="661"/>
    </row>
    <row r="1870" s="651" customFormat="1" customHeight="1" spans="4:5">
      <c r="D1870" s="675"/>
      <c r="E1870" s="661"/>
    </row>
    <row r="1871" s="651" customFormat="1" customHeight="1" spans="4:5">
      <c r="D1871" s="675"/>
      <c r="E1871" s="661"/>
    </row>
    <row r="1872" s="651" customFormat="1" customHeight="1" spans="4:5">
      <c r="D1872" s="675"/>
      <c r="E1872" s="661"/>
    </row>
    <row r="1873" s="651" customFormat="1" customHeight="1" spans="4:5">
      <c r="D1873" s="675"/>
      <c r="E1873" s="661"/>
    </row>
    <row r="1874" s="651" customFormat="1" customHeight="1" spans="4:5">
      <c r="D1874" s="675"/>
      <c r="E1874" s="661"/>
    </row>
    <row r="1875" s="651" customFormat="1" customHeight="1" spans="4:5">
      <c r="D1875" s="675"/>
      <c r="E1875" s="661"/>
    </row>
    <row r="1876" s="651" customFormat="1" customHeight="1" spans="4:5">
      <c r="D1876" s="675"/>
      <c r="E1876" s="661"/>
    </row>
    <row r="1877" s="651" customFormat="1" customHeight="1" spans="4:5">
      <c r="D1877" s="675"/>
      <c r="E1877" s="661"/>
    </row>
    <row r="1878" s="651" customFormat="1" customHeight="1" spans="4:5">
      <c r="D1878" s="675"/>
      <c r="E1878" s="661"/>
    </row>
    <row r="1879" s="651" customFormat="1" customHeight="1" spans="4:5">
      <c r="D1879" s="675"/>
      <c r="E1879" s="661"/>
    </row>
    <row r="1880" s="651" customFormat="1" customHeight="1" spans="4:5">
      <c r="D1880" s="675"/>
      <c r="E1880" s="661"/>
    </row>
    <row r="1881" s="651" customFormat="1" customHeight="1" spans="4:5">
      <c r="D1881" s="675"/>
      <c r="E1881" s="661"/>
    </row>
    <row r="1882" s="651" customFormat="1" customHeight="1" spans="4:5">
      <c r="D1882" s="675"/>
      <c r="E1882" s="661"/>
    </row>
    <row r="1883" s="651" customFormat="1" customHeight="1" spans="4:5">
      <c r="D1883" s="675"/>
      <c r="E1883" s="661"/>
    </row>
    <row r="1884" s="651" customFormat="1" customHeight="1" spans="4:5">
      <c r="D1884" s="675"/>
      <c r="E1884" s="661"/>
    </row>
    <row r="1885" s="651" customFormat="1" customHeight="1" spans="4:5">
      <c r="D1885" s="675"/>
      <c r="E1885" s="661"/>
    </row>
    <row r="1886" s="651" customFormat="1" customHeight="1" spans="4:5">
      <c r="D1886" s="675"/>
      <c r="E1886" s="661"/>
    </row>
    <row r="1887" s="651" customFormat="1" customHeight="1" spans="4:5">
      <c r="D1887" s="675"/>
      <c r="E1887" s="661"/>
    </row>
    <row r="1888" s="651" customFormat="1" customHeight="1" spans="4:5">
      <c r="D1888" s="675"/>
      <c r="E1888" s="661"/>
    </row>
    <row r="1889" s="651" customFormat="1" customHeight="1" spans="4:5">
      <c r="D1889" s="675"/>
      <c r="E1889" s="661"/>
    </row>
    <row r="1890" s="651" customFormat="1" customHeight="1" spans="4:5">
      <c r="D1890" s="675"/>
      <c r="E1890" s="661"/>
    </row>
    <row r="1891" s="651" customFormat="1" customHeight="1" spans="4:5">
      <c r="D1891" s="675"/>
      <c r="E1891" s="661"/>
    </row>
    <row r="1892" s="651" customFormat="1" customHeight="1" spans="4:5">
      <c r="D1892" s="675"/>
      <c r="E1892" s="661"/>
    </row>
    <row r="1893" s="651" customFormat="1" customHeight="1" spans="4:5">
      <c r="D1893" s="675"/>
      <c r="E1893" s="661"/>
    </row>
    <row r="1894" s="651" customFormat="1" customHeight="1" spans="4:5">
      <c r="D1894" s="675"/>
      <c r="E1894" s="661"/>
    </row>
    <row r="1895" s="651" customFormat="1" customHeight="1" spans="4:5">
      <c r="D1895" s="675"/>
      <c r="E1895" s="661"/>
    </row>
    <row r="1896" s="651" customFormat="1" customHeight="1" spans="4:5">
      <c r="D1896" s="675"/>
      <c r="E1896" s="661"/>
    </row>
    <row r="1897" s="651" customFormat="1" customHeight="1" spans="4:5">
      <c r="D1897" s="675"/>
      <c r="E1897" s="661"/>
    </row>
    <row r="1898" s="651" customFormat="1" customHeight="1" spans="4:5">
      <c r="D1898" s="675"/>
      <c r="E1898" s="661"/>
    </row>
    <row r="1899" s="651" customFormat="1" customHeight="1" spans="4:5">
      <c r="D1899" s="675"/>
      <c r="E1899" s="661"/>
    </row>
    <row r="1900" s="651" customFormat="1" customHeight="1" spans="4:5">
      <c r="D1900" s="675"/>
      <c r="E1900" s="661"/>
    </row>
    <row r="1901" s="651" customFormat="1" customHeight="1" spans="4:5">
      <c r="D1901" s="675"/>
      <c r="E1901" s="661"/>
    </row>
    <row r="1902" s="651" customFormat="1" customHeight="1" spans="4:5">
      <c r="D1902" s="675"/>
      <c r="E1902" s="661"/>
    </row>
    <row r="1903" s="651" customFormat="1" customHeight="1" spans="4:5">
      <c r="D1903" s="675"/>
      <c r="E1903" s="661"/>
    </row>
    <row r="1904" s="651" customFormat="1" customHeight="1" spans="4:5">
      <c r="D1904" s="675"/>
      <c r="E1904" s="661"/>
    </row>
    <row r="1905" s="651" customFormat="1" customHeight="1" spans="4:5">
      <c r="D1905" s="675"/>
      <c r="E1905" s="661"/>
    </row>
    <row r="1906" s="651" customFormat="1" customHeight="1" spans="4:5">
      <c r="D1906" s="675"/>
      <c r="E1906" s="661"/>
    </row>
    <row r="1907" s="651" customFormat="1" customHeight="1" spans="4:5">
      <c r="D1907" s="675"/>
      <c r="E1907" s="661"/>
    </row>
    <row r="1908" s="651" customFormat="1" customHeight="1" spans="4:5">
      <c r="D1908" s="675"/>
      <c r="E1908" s="661"/>
    </row>
    <row r="1909" s="651" customFormat="1" customHeight="1" spans="4:5">
      <c r="D1909" s="675"/>
      <c r="E1909" s="661"/>
    </row>
    <row r="1910" s="651" customFormat="1" customHeight="1" spans="4:5">
      <c r="D1910" s="675"/>
      <c r="E1910" s="661"/>
    </row>
    <row r="1911" s="651" customFormat="1" customHeight="1" spans="4:5">
      <c r="D1911" s="675"/>
      <c r="E1911" s="661"/>
    </row>
    <row r="1912" s="651" customFormat="1" customHeight="1" spans="4:5">
      <c r="D1912" s="675"/>
      <c r="E1912" s="661"/>
    </row>
    <row r="1913" s="651" customFormat="1" customHeight="1" spans="4:5">
      <c r="D1913" s="675"/>
      <c r="E1913" s="661"/>
    </row>
    <row r="1914" s="651" customFormat="1" customHeight="1" spans="4:5">
      <c r="D1914" s="675"/>
      <c r="E1914" s="661"/>
    </row>
    <row r="1915" s="651" customFormat="1" customHeight="1" spans="4:5">
      <c r="D1915" s="675"/>
      <c r="E1915" s="661"/>
    </row>
    <row r="1916" s="651" customFormat="1" customHeight="1" spans="4:5">
      <c r="D1916" s="675"/>
      <c r="E1916" s="661"/>
    </row>
    <row r="1917" s="651" customFormat="1" customHeight="1" spans="4:5">
      <c r="D1917" s="675"/>
      <c r="E1917" s="661"/>
    </row>
    <row r="1918" s="651" customFormat="1" customHeight="1" spans="4:5">
      <c r="D1918" s="675"/>
      <c r="E1918" s="661"/>
    </row>
    <row r="1919" s="651" customFormat="1" customHeight="1" spans="4:5">
      <c r="D1919" s="675"/>
      <c r="E1919" s="661"/>
    </row>
    <row r="1920" s="651" customFormat="1" customHeight="1" spans="4:5">
      <c r="D1920" s="675"/>
      <c r="E1920" s="661"/>
    </row>
    <row r="1921" s="651" customFormat="1" customHeight="1" spans="4:5">
      <c r="D1921" s="675"/>
      <c r="E1921" s="661"/>
    </row>
    <row r="1922" s="651" customFormat="1" customHeight="1" spans="4:5">
      <c r="D1922" s="675"/>
      <c r="E1922" s="661"/>
    </row>
    <row r="1923" s="651" customFormat="1" customHeight="1" spans="4:5">
      <c r="D1923" s="675"/>
      <c r="E1923" s="661"/>
    </row>
    <row r="1924" s="651" customFormat="1" customHeight="1" spans="4:5">
      <c r="D1924" s="675"/>
      <c r="E1924" s="661"/>
    </row>
    <row r="1925" s="651" customFormat="1" customHeight="1" spans="4:5">
      <c r="D1925" s="675"/>
      <c r="E1925" s="661"/>
    </row>
    <row r="1926" s="651" customFormat="1" customHeight="1" spans="4:5">
      <c r="D1926" s="675"/>
      <c r="E1926" s="661"/>
    </row>
    <row r="1927" s="651" customFormat="1" customHeight="1" spans="4:5">
      <c r="D1927" s="675"/>
      <c r="E1927" s="661"/>
    </row>
    <row r="1928" s="651" customFormat="1" customHeight="1" spans="4:5">
      <c r="D1928" s="675"/>
      <c r="E1928" s="661"/>
    </row>
    <row r="1929" s="651" customFormat="1" customHeight="1" spans="4:5">
      <c r="D1929" s="675"/>
      <c r="E1929" s="661"/>
    </row>
    <row r="1930" s="651" customFormat="1" customHeight="1" spans="4:5">
      <c r="D1930" s="675"/>
      <c r="E1930" s="661"/>
    </row>
    <row r="1931" s="651" customFormat="1" customHeight="1" spans="4:5">
      <c r="D1931" s="675"/>
      <c r="E1931" s="661"/>
    </row>
    <row r="1932" s="651" customFormat="1" customHeight="1" spans="4:5">
      <c r="D1932" s="675"/>
      <c r="E1932" s="661"/>
    </row>
    <row r="1933" s="651" customFormat="1" customHeight="1" spans="4:5">
      <c r="D1933" s="675"/>
      <c r="E1933" s="661"/>
    </row>
    <row r="1934" s="651" customFormat="1" customHeight="1" spans="4:5">
      <c r="D1934" s="675"/>
      <c r="E1934" s="661"/>
    </row>
    <row r="1935" s="651" customFormat="1" customHeight="1" spans="4:5">
      <c r="D1935" s="675"/>
      <c r="E1935" s="661"/>
    </row>
    <row r="1936" s="651" customFormat="1" customHeight="1" spans="4:5">
      <c r="D1936" s="675"/>
      <c r="E1936" s="661"/>
    </row>
    <row r="1937" s="651" customFormat="1" customHeight="1" spans="4:5">
      <c r="D1937" s="675"/>
      <c r="E1937" s="661"/>
    </row>
    <row r="1938" s="651" customFormat="1" customHeight="1" spans="4:5">
      <c r="D1938" s="675"/>
      <c r="E1938" s="661"/>
    </row>
    <row r="1939" s="651" customFormat="1" customHeight="1" spans="4:5">
      <c r="D1939" s="675"/>
      <c r="E1939" s="661"/>
    </row>
    <row r="1940" s="651" customFormat="1" customHeight="1" spans="4:5">
      <c r="D1940" s="675"/>
      <c r="E1940" s="661"/>
    </row>
    <row r="1941" s="651" customFormat="1" customHeight="1" spans="4:5">
      <c r="D1941" s="675"/>
      <c r="E1941" s="661"/>
    </row>
    <row r="1942" s="651" customFormat="1" customHeight="1" spans="4:5">
      <c r="D1942" s="675"/>
      <c r="E1942" s="661"/>
    </row>
    <row r="1943" s="651" customFormat="1" customHeight="1" spans="4:5">
      <c r="D1943" s="675"/>
      <c r="E1943" s="661"/>
    </row>
    <row r="1944" s="651" customFormat="1" customHeight="1" spans="4:5">
      <c r="D1944" s="675"/>
      <c r="E1944" s="661"/>
    </row>
    <row r="1945" s="651" customFormat="1" customHeight="1" spans="4:5">
      <c r="D1945" s="675"/>
      <c r="E1945" s="661"/>
    </row>
    <row r="1946" s="651" customFormat="1" customHeight="1" spans="4:5">
      <c r="D1946" s="675"/>
      <c r="E1946" s="661"/>
    </row>
    <row r="1947" s="651" customFormat="1" customHeight="1" spans="4:5">
      <c r="D1947" s="675"/>
      <c r="E1947" s="661"/>
    </row>
    <row r="1948" s="651" customFormat="1" customHeight="1" spans="4:5">
      <c r="D1948" s="675"/>
      <c r="E1948" s="661"/>
    </row>
    <row r="1949" s="651" customFormat="1" customHeight="1" spans="4:5">
      <c r="D1949" s="675"/>
      <c r="E1949" s="661"/>
    </row>
    <row r="1950" s="651" customFormat="1" customHeight="1" spans="4:5">
      <c r="D1950" s="675"/>
      <c r="E1950" s="661"/>
    </row>
    <row r="1951" s="651" customFormat="1" customHeight="1" spans="4:5">
      <c r="D1951" s="675"/>
      <c r="E1951" s="661"/>
    </row>
    <row r="1952" s="651" customFormat="1" customHeight="1" spans="4:5">
      <c r="D1952" s="675"/>
      <c r="E1952" s="661"/>
    </row>
    <row r="1953" s="651" customFormat="1" customHeight="1" spans="4:5">
      <c r="D1953" s="675"/>
      <c r="E1953" s="661"/>
    </row>
    <row r="1954" s="651" customFormat="1" customHeight="1" spans="4:5">
      <c r="D1954" s="675"/>
      <c r="E1954" s="661"/>
    </row>
    <row r="1955" s="651" customFormat="1" customHeight="1" spans="4:5">
      <c r="D1955" s="675"/>
      <c r="E1955" s="661"/>
    </row>
    <row r="1956" s="651" customFormat="1" customHeight="1" spans="4:5">
      <c r="D1956" s="675"/>
      <c r="E1956" s="661"/>
    </row>
    <row r="1957" s="651" customFormat="1" customHeight="1" spans="4:5">
      <c r="D1957" s="675"/>
      <c r="E1957" s="661"/>
    </row>
    <row r="1958" s="651" customFormat="1" customHeight="1" spans="4:5">
      <c r="D1958" s="675"/>
      <c r="E1958" s="661"/>
    </row>
    <row r="1959" s="651" customFormat="1" customHeight="1" spans="4:5">
      <c r="D1959" s="675"/>
      <c r="E1959" s="661"/>
    </row>
    <row r="1960" s="651" customFormat="1" customHeight="1" spans="4:5">
      <c r="D1960" s="675"/>
      <c r="E1960" s="661"/>
    </row>
    <row r="1961" s="651" customFormat="1" customHeight="1" spans="4:5">
      <c r="D1961" s="675"/>
      <c r="E1961" s="661"/>
    </row>
    <row r="1962" s="651" customFormat="1" customHeight="1" spans="4:5">
      <c r="D1962" s="675"/>
      <c r="E1962" s="661"/>
    </row>
    <row r="1963" s="651" customFormat="1" customHeight="1" spans="4:5">
      <c r="D1963" s="675"/>
      <c r="E1963" s="661"/>
    </row>
    <row r="1964" s="651" customFormat="1" customHeight="1" spans="4:5">
      <c r="D1964" s="675"/>
      <c r="E1964" s="661"/>
    </row>
    <row r="1965" s="651" customFormat="1" customHeight="1" spans="4:5">
      <c r="D1965" s="675"/>
      <c r="E1965" s="661"/>
    </row>
    <row r="1966" s="651" customFormat="1" customHeight="1" spans="4:5">
      <c r="D1966" s="675"/>
      <c r="E1966" s="661"/>
    </row>
    <row r="1967" s="651" customFormat="1" customHeight="1" spans="4:5">
      <c r="D1967" s="675"/>
      <c r="E1967" s="661"/>
    </row>
    <row r="1968" s="651" customFormat="1" customHeight="1" spans="4:5">
      <c r="D1968" s="675"/>
      <c r="E1968" s="661"/>
    </row>
    <row r="1969" s="651" customFormat="1" customHeight="1" spans="4:5">
      <c r="D1969" s="675"/>
      <c r="E1969" s="661"/>
    </row>
    <row r="1970" s="651" customFormat="1" customHeight="1" spans="4:5">
      <c r="D1970" s="675"/>
      <c r="E1970" s="661"/>
    </row>
    <row r="1971" s="651" customFormat="1" customHeight="1" spans="4:5">
      <c r="D1971" s="675"/>
      <c r="E1971" s="661"/>
    </row>
    <row r="1972" s="651" customFormat="1" customHeight="1" spans="4:5">
      <c r="D1972" s="675"/>
      <c r="E1972" s="661"/>
    </row>
    <row r="1973" s="651" customFormat="1" customHeight="1" spans="4:5">
      <c r="D1973" s="675"/>
      <c r="E1973" s="661"/>
    </row>
    <row r="1974" s="651" customFormat="1" customHeight="1" spans="4:5">
      <c r="D1974" s="675"/>
      <c r="E1974" s="661"/>
    </row>
    <row r="1975" s="651" customFormat="1" customHeight="1" spans="4:5">
      <c r="D1975" s="675"/>
      <c r="E1975" s="661"/>
    </row>
    <row r="1976" s="651" customFormat="1" customHeight="1" spans="4:5">
      <c r="D1976" s="675"/>
      <c r="E1976" s="661"/>
    </row>
    <row r="1977" s="651" customFormat="1" customHeight="1" spans="4:5">
      <c r="D1977" s="675"/>
      <c r="E1977" s="661"/>
    </row>
    <row r="1978" s="651" customFormat="1" customHeight="1" spans="4:5">
      <c r="D1978" s="675"/>
      <c r="E1978" s="661"/>
    </row>
    <row r="1979" s="651" customFormat="1" customHeight="1" spans="4:5">
      <c r="D1979" s="675"/>
      <c r="E1979" s="661"/>
    </row>
    <row r="1980" s="651" customFormat="1" customHeight="1" spans="4:5">
      <c r="D1980" s="675"/>
      <c r="E1980" s="661"/>
    </row>
    <row r="1981" s="651" customFormat="1" customHeight="1" spans="4:5">
      <c r="D1981" s="675"/>
      <c r="E1981" s="661"/>
    </row>
    <row r="1982" s="651" customFormat="1" customHeight="1" spans="4:5">
      <c r="D1982" s="675"/>
      <c r="E1982" s="661"/>
    </row>
    <row r="1983" s="651" customFormat="1" customHeight="1" spans="4:5">
      <c r="D1983" s="675"/>
      <c r="E1983" s="661"/>
    </row>
    <row r="1984" s="651" customFormat="1" customHeight="1" spans="4:5">
      <c r="D1984" s="675"/>
      <c r="E1984" s="661"/>
    </row>
    <row r="1985" s="651" customFormat="1" customHeight="1" spans="4:5">
      <c r="D1985" s="675"/>
      <c r="E1985" s="661"/>
    </row>
    <row r="1986" s="651" customFormat="1" customHeight="1" spans="4:5">
      <c r="D1986" s="675"/>
      <c r="E1986" s="661"/>
    </row>
    <row r="1987" s="651" customFormat="1" customHeight="1" spans="4:5">
      <c r="D1987" s="675"/>
      <c r="E1987" s="661"/>
    </row>
    <row r="1988" s="651" customFormat="1" customHeight="1" spans="4:5">
      <c r="D1988" s="675"/>
      <c r="E1988" s="661"/>
    </row>
    <row r="1989" s="651" customFormat="1" customHeight="1" spans="4:5">
      <c r="D1989" s="675"/>
      <c r="E1989" s="661"/>
    </row>
    <row r="1990" s="651" customFormat="1" customHeight="1" spans="4:5">
      <c r="D1990" s="675"/>
      <c r="E1990" s="661"/>
    </row>
    <row r="1991" s="651" customFormat="1" customHeight="1" spans="4:5">
      <c r="D1991" s="675"/>
      <c r="E1991" s="661"/>
    </row>
    <row r="1992" s="651" customFormat="1" customHeight="1" spans="4:5">
      <c r="D1992" s="675"/>
      <c r="E1992" s="661"/>
    </row>
    <row r="1993" s="651" customFormat="1" customHeight="1" spans="4:5">
      <c r="D1993" s="675"/>
      <c r="E1993" s="661"/>
    </row>
    <row r="1994" s="651" customFormat="1" customHeight="1" spans="4:5">
      <c r="D1994" s="675"/>
      <c r="E1994" s="661"/>
    </row>
    <row r="1995" s="651" customFormat="1" customHeight="1" spans="4:5">
      <c r="D1995" s="675"/>
      <c r="E1995" s="661"/>
    </row>
    <row r="1996" s="651" customFormat="1" customHeight="1" spans="4:5">
      <c r="D1996" s="675"/>
      <c r="E1996" s="661"/>
    </row>
    <row r="1997" s="651" customFormat="1" customHeight="1" spans="4:5">
      <c r="D1997" s="675"/>
      <c r="E1997" s="661"/>
    </row>
    <row r="1998" s="651" customFormat="1" customHeight="1" spans="4:5">
      <c r="D1998" s="675"/>
      <c r="E1998" s="661"/>
    </row>
    <row r="1999" s="651" customFormat="1" customHeight="1" spans="4:5">
      <c r="D1999" s="675"/>
      <c r="E1999" s="661"/>
    </row>
    <row r="2000" s="651" customFormat="1" customHeight="1" spans="4:5">
      <c r="D2000" s="675"/>
      <c r="E2000" s="661"/>
    </row>
    <row r="2001" s="651" customFormat="1" customHeight="1" spans="4:5">
      <c r="D2001" s="675"/>
      <c r="E2001" s="661"/>
    </row>
    <row r="2002" s="651" customFormat="1" customHeight="1" spans="4:5">
      <c r="D2002" s="675"/>
      <c r="E2002" s="661"/>
    </row>
    <row r="2003" s="651" customFormat="1" customHeight="1" spans="4:5">
      <c r="D2003" s="675"/>
      <c r="E2003" s="661"/>
    </row>
    <row r="2004" s="651" customFormat="1" customHeight="1" spans="4:5">
      <c r="D2004" s="675"/>
      <c r="E2004" s="661"/>
    </row>
    <row r="2005" s="651" customFormat="1" customHeight="1" spans="4:5">
      <c r="D2005" s="675"/>
      <c r="E2005" s="661"/>
    </row>
    <row r="2006" s="651" customFormat="1" customHeight="1" spans="4:5">
      <c r="D2006" s="675"/>
      <c r="E2006" s="661"/>
    </row>
    <row r="2007" s="651" customFormat="1" customHeight="1" spans="4:5">
      <c r="D2007" s="675"/>
      <c r="E2007" s="661"/>
    </row>
    <row r="2008" s="651" customFormat="1" customHeight="1" spans="4:5">
      <c r="D2008" s="675"/>
      <c r="E2008" s="661"/>
    </row>
    <row r="2009" s="651" customFormat="1" customHeight="1" spans="4:5">
      <c r="D2009" s="675"/>
      <c r="E2009" s="661"/>
    </row>
    <row r="2010" s="651" customFormat="1" customHeight="1" spans="4:5">
      <c r="D2010" s="675"/>
      <c r="E2010" s="661"/>
    </row>
    <row r="2011" s="651" customFormat="1" customHeight="1" spans="4:5">
      <c r="D2011" s="675"/>
      <c r="E2011" s="661"/>
    </row>
    <row r="2012" s="651" customFormat="1" customHeight="1" spans="4:5">
      <c r="D2012" s="675"/>
      <c r="E2012" s="661"/>
    </row>
    <row r="2013" s="651" customFormat="1" customHeight="1" spans="4:5">
      <c r="D2013" s="675"/>
      <c r="E2013" s="661"/>
    </row>
    <row r="2014" s="651" customFormat="1" customHeight="1" spans="4:5">
      <c r="D2014" s="675"/>
      <c r="E2014" s="661"/>
    </row>
    <row r="2015" s="651" customFormat="1" customHeight="1" spans="4:5">
      <c r="D2015" s="675"/>
      <c r="E2015" s="661"/>
    </row>
    <row r="2016" s="651" customFormat="1" customHeight="1" spans="4:5">
      <c r="D2016" s="675"/>
      <c r="E2016" s="661"/>
    </row>
    <row r="2017" s="651" customFormat="1" customHeight="1" spans="4:5">
      <c r="D2017" s="675"/>
      <c r="E2017" s="661"/>
    </row>
    <row r="2018" s="651" customFormat="1" customHeight="1" spans="4:5">
      <c r="D2018" s="675"/>
      <c r="E2018" s="661"/>
    </row>
    <row r="2019" s="651" customFormat="1" customHeight="1" spans="4:5">
      <c r="D2019" s="675"/>
      <c r="E2019" s="661"/>
    </row>
    <row r="2020" s="651" customFormat="1" customHeight="1" spans="4:5">
      <c r="D2020" s="675"/>
      <c r="E2020" s="661"/>
    </row>
    <row r="2021" s="651" customFormat="1" customHeight="1" spans="4:5">
      <c r="D2021" s="675"/>
      <c r="E2021" s="661"/>
    </row>
    <row r="2022" s="651" customFormat="1" customHeight="1" spans="4:5">
      <c r="D2022" s="675"/>
      <c r="E2022" s="661"/>
    </row>
    <row r="2023" s="651" customFormat="1" customHeight="1" spans="4:5">
      <c r="D2023" s="675"/>
      <c r="E2023" s="661"/>
    </row>
    <row r="2024" s="651" customFormat="1" customHeight="1" spans="4:5">
      <c r="D2024" s="675"/>
      <c r="E2024" s="661"/>
    </row>
    <row r="2025" s="651" customFormat="1" customHeight="1" spans="4:5">
      <c r="D2025" s="675"/>
      <c r="E2025" s="661"/>
    </row>
    <row r="2026" s="651" customFormat="1" customHeight="1" spans="4:5">
      <c r="D2026" s="675"/>
      <c r="E2026" s="661"/>
    </row>
    <row r="2027" s="651" customFormat="1" customHeight="1" spans="4:5">
      <c r="D2027" s="675"/>
      <c r="E2027" s="661"/>
    </row>
    <row r="2028" s="651" customFormat="1" customHeight="1" spans="4:5">
      <c r="D2028" s="675"/>
      <c r="E2028" s="661"/>
    </row>
    <row r="2029" s="651" customFormat="1" customHeight="1" spans="4:5">
      <c r="D2029" s="675"/>
      <c r="E2029" s="661"/>
    </row>
    <row r="2030" s="651" customFormat="1" customHeight="1" spans="4:5">
      <c r="D2030" s="675"/>
      <c r="E2030" s="661"/>
    </row>
    <row r="2031" s="651" customFormat="1" customHeight="1" spans="4:5">
      <c r="D2031" s="675"/>
      <c r="E2031" s="661"/>
    </row>
    <row r="2032" s="651" customFormat="1" customHeight="1" spans="4:5">
      <c r="D2032" s="675"/>
      <c r="E2032" s="661"/>
    </row>
    <row r="2033" s="651" customFormat="1" customHeight="1" spans="4:5">
      <c r="D2033" s="675"/>
      <c r="E2033" s="661"/>
    </row>
    <row r="2034" s="651" customFormat="1" customHeight="1" spans="4:5">
      <c r="D2034" s="675"/>
      <c r="E2034" s="661"/>
    </row>
    <row r="2035" s="651" customFormat="1" customHeight="1" spans="4:5">
      <c r="D2035" s="675"/>
      <c r="E2035" s="661"/>
    </row>
    <row r="2036" s="651" customFormat="1" customHeight="1" spans="4:5">
      <c r="D2036" s="675"/>
      <c r="E2036" s="661"/>
    </row>
    <row r="2037" s="651" customFormat="1" customHeight="1" spans="4:5">
      <c r="D2037" s="675"/>
      <c r="E2037" s="661"/>
    </row>
    <row r="2038" s="651" customFormat="1" customHeight="1" spans="4:5">
      <c r="D2038" s="675"/>
      <c r="E2038" s="661"/>
    </row>
    <row r="2039" s="651" customFormat="1" customHeight="1" spans="4:5">
      <c r="D2039" s="675"/>
      <c r="E2039" s="661"/>
    </row>
    <row r="2040" s="651" customFormat="1" customHeight="1" spans="4:5">
      <c r="D2040" s="675"/>
      <c r="E2040" s="661"/>
    </row>
    <row r="2041" s="651" customFormat="1" customHeight="1" spans="4:5">
      <c r="D2041" s="675"/>
      <c r="E2041" s="661"/>
    </row>
    <row r="2042" s="651" customFormat="1" customHeight="1" spans="4:5">
      <c r="D2042" s="675"/>
      <c r="E2042" s="661"/>
    </row>
    <row r="2043" s="651" customFormat="1" customHeight="1" spans="4:5">
      <c r="D2043" s="675"/>
      <c r="E2043" s="661"/>
    </row>
    <row r="2044" s="651" customFormat="1" customHeight="1" spans="4:5">
      <c r="D2044" s="675"/>
      <c r="E2044" s="661"/>
    </row>
    <row r="2045" s="651" customFormat="1" customHeight="1" spans="4:5">
      <c r="D2045" s="675"/>
      <c r="E2045" s="661"/>
    </row>
    <row r="2046" s="651" customFormat="1" customHeight="1" spans="4:5">
      <c r="D2046" s="675"/>
      <c r="E2046" s="661"/>
    </row>
    <row r="2047" s="651" customFormat="1" customHeight="1" spans="4:5">
      <c r="D2047" s="675"/>
      <c r="E2047" s="661"/>
    </row>
    <row r="2048" s="651" customFormat="1" customHeight="1" spans="4:5">
      <c r="D2048" s="675"/>
      <c r="E2048" s="661"/>
    </row>
    <row r="2049" s="651" customFormat="1" customHeight="1" spans="4:5">
      <c r="D2049" s="675"/>
      <c r="E2049" s="661"/>
    </row>
    <row r="2050" s="651" customFormat="1" customHeight="1" spans="4:5">
      <c r="D2050" s="675"/>
      <c r="E2050" s="661"/>
    </row>
    <row r="2051" s="651" customFormat="1" customHeight="1" spans="4:5">
      <c r="D2051" s="675"/>
      <c r="E2051" s="661"/>
    </row>
    <row r="2052" s="651" customFormat="1" customHeight="1" spans="4:5">
      <c r="D2052" s="675"/>
      <c r="E2052" s="661"/>
    </row>
    <row r="2053" s="651" customFormat="1" customHeight="1" spans="4:5">
      <c r="D2053" s="675"/>
      <c r="E2053" s="661"/>
    </row>
    <row r="2054" s="651" customFormat="1" customHeight="1" spans="4:5">
      <c r="D2054" s="675"/>
      <c r="E2054" s="661"/>
    </row>
    <row r="2055" s="651" customFormat="1" customHeight="1" spans="4:5">
      <c r="D2055" s="675"/>
      <c r="E2055" s="661"/>
    </row>
    <row r="2056" s="651" customFormat="1" customHeight="1" spans="4:5">
      <c r="D2056" s="675"/>
      <c r="E2056" s="661"/>
    </row>
    <row r="2057" s="651" customFormat="1" customHeight="1" spans="4:5">
      <c r="D2057" s="675"/>
      <c r="E2057" s="661"/>
    </row>
    <row r="2058" s="651" customFormat="1" customHeight="1" spans="4:5">
      <c r="D2058" s="675"/>
      <c r="E2058" s="661"/>
    </row>
    <row r="2059" s="651" customFormat="1" customHeight="1" spans="4:5">
      <c r="D2059" s="675"/>
      <c r="E2059" s="661"/>
    </row>
    <row r="2060" s="651" customFormat="1" customHeight="1" spans="4:5">
      <c r="D2060" s="675"/>
      <c r="E2060" s="661"/>
    </row>
    <row r="2061" s="651" customFormat="1" customHeight="1" spans="4:5">
      <c r="D2061" s="675"/>
      <c r="E2061" s="661"/>
    </row>
    <row r="2062" s="651" customFormat="1" customHeight="1" spans="4:5">
      <c r="D2062" s="675"/>
      <c r="E2062" s="661"/>
    </row>
    <row r="2063" s="651" customFormat="1" customHeight="1" spans="4:5">
      <c r="D2063" s="675"/>
      <c r="E2063" s="661"/>
    </row>
    <row r="2064" s="651" customFormat="1" customHeight="1" spans="4:5">
      <c r="D2064" s="675"/>
      <c r="E2064" s="661"/>
    </row>
    <row r="2065" s="651" customFormat="1" customHeight="1" spans="4:5">
      <c r="D2065" s="675"/>
      <c r="E2065" s="661"/>
    </row>
    <row r="2066" s="651" customFormat="1" customHeight="1" spans="4:5">
      <c r="D2066" s="675"/>
      <c r="E2066" s="661"/>
    </row>
    <row r="2067" s="651" customFormat="1" customHeight="1" spans="4:5">
      <c r="D2067" s="675"/>
      <c r="E2067" s="661"/>
    </row>
    <row r="2068" s="651" customFormat="1" customHeight="1" spans="4:5">
      <c r="D2068" s="675"/>
      <c r="E2068" s="661"/>
    </row>
    <row r="2069" s="651" customFormat="1" customHeight="1" spans="4:5">
      <c r="D2069" s="675"/>
      <c r="E2069" s="661"/>
    </row>
    <row r="2070" s="651" customFormat="1" customHeight="1" spans="4:5">
      <c r="D2070" s="675"/>
      <c r="E2070" s="661"/>
    </row>
    <row r="2071" s="651" customFormat="1" customHeight="1" spans="4:5">
      <c r="D2071" s="675"/>
      <c r="E2071" s="661"/>
    </row>
    <row r="2072" s="651" customFormat="1" customHeight="1" spans="4:5">
      <c r="D2072" s="675"/>
      <c r="E2072" s="661"/>
    </row>
    <row r="2073" s="651" customFormat="1" customHeight="1" spans="4:5">
      <c r="D2073" s="675"/>
      <c r="E2073" s="661"/>
    </row>
    <row r="2074" s="651" customFormat="1" customHeight="1" spans="4:5">
      <c r="D2074" s="675"/>
      <c r="E2074" s="661"/>
    </row>
    <row r="2075" s="651" customFormat="1" customHeight="1" spans="4:5">
      <c r="D2075" s="675"/>
      <c r="E2075" s="661"/>
    </row>
    <row r="2076" s="651" customFormat="1" customHeight="1" spans="4:5">
      <c r="D2076" s="675"/>
      <c r="E2076" s="661"/>
    </row>
    <row r="2077" s="651" customFormat="1" customHeight="1" spans="4:5">
      <c r="D2077" s="675"/>
      <c r="E2077" s="661"/>
    </row>
    <row r="2078" s="651" customFormat="1" customHeight="1" spans="4:5">
      <c r="D2078" s="675"/>
      <c r="E2078" s="661"/>
    </row>
    <row r="2079" s="651" customFormat="1" customHeight="1" spans="4:5">
      <c r="D2079" s="675"/>
      <c r="E2079" s="661"/>
    </row>
    <row r="2080" s="651" customFormat="1" customHeight="1" spans="4:5">
      <c r="D2080" s="675"/>
      <c r="E2080" s="661"/>
    </row>
    <row r="2081" s="651" customFormat="1" customHeight="1" spans="4:5">
      <c r="D2081" s="675"/>
      <c r="E2081" s="661"/>
    </row>
    <row r="2082" s="651" customFormat="1" customHeight="1" spans="4:5">
      <c r="D2082" s="675"/>
      <c r="E2082" s="661"/>
    </row>
    <row r="2083" s="651" customFormat="1" customHeight="1" spans="4:5">
      <c r="D2083" s="675"/>
      <c r="E2083" s="661"/>
    </row>
    <row r="2084" s="651" customFormat="1" customHeight="1" spans="4:5">
      <c r="D2084" s="675"/>
      <c r="E2084" s="661"/>
    </row>
    <row r="2085" s="651" customFormat="1" customHeight="1" spans="4:5">
      <c r="D2085" s="675"/>
      <c r="E2085" s="661"/>
    </row>
    <row r="2086" s="651" customFormat="1" customHeight="1" spans="4:5">
      <c r="D2086" s="675"/>
      <c r="E2086" s="661"/>
    </row>
    <row r="2087" s="651" customFormat="1" customHeight="1" spans="4:5">
      <c r="D2087" s="675"/>
      <c r="E2087" s="661"/>
    </row>
    <row r="2088" s="651" customFormat="1" customHeight="1" spans="4:5">
      <c r="D2088" s="675"/>
      <c r="E2088" s="661"/>
    </row>
    <row r="2089" s="651" customFormat="1" customHeight="1" spans="4:5">
      <c r="D2089" s="675"/>
      <c r="E2089" s="661"/>
    </row>
    <row r="2090" s="651" customFormat="1" customHeight="1" spans="4:5">
      <c r="D2090" s="675"/>
      <c r="E2090" s="661"/>
    </row>
    <row r="2091" s="651" customFormat="1" customHeight="1" spans="4:5">
      <c r="D2091" s="675"/>
      <c r="E2091" s="661"/>
    </row>
    <row r="2092" s="651" customFormat="1" customHeight="1" spans="4:5">
      <c r="D2092" s="675"/>
      <c r="E2092" s="661"/>
    </row>
    <row r="2093" s="651" customFormat="1" customHeight="1" spans="4:5">
      <c r="D2093" s="675"/>
      <c r="E2093" s="661"/>
    </row>
    <row r="2094" s="651" customFormat="1" customHeight="1" spans="4:5">
      <c r="D2094" s="675"/>
      <c r="E2094" s="661"/>
    </row>
    <row r="2095" s="651" customFormat="1" customHeight="1" spans="4:5">
      <c r="D2095" s="675"/>
      <c r="E2095" s="661"/>
    </row>
    <row r="2096" s="651" customFormat="1" customHeight="1" spans="4:5">
      <c r="D2096" s="675"/>
      <c r="E2096" s="661"/>
    </row>
    <row r="2097" s="651" customFormat="1" customHeight="1" spans="4:5">
      <c r="D2097" s="675"/>
      <c r="E2097" s="661"/>
    </row>
    <row r="2098" s="651" customFormat="1" customHeight="1" spans="4:5">
      <c r="D2098" s="675"/>
      <c r="E2098" s="661"/>
    </row>
    <row r="2099" s="651" customFormat="1" customHeight="1" spans="4:5">
      <c r="D2099" s="675"/>
      <c r="E2099" s="661"/>
    </row>
    <row r="2100" s="651" customFormat="1" customHeight="1" spans="4:5">
      <c r="D2100" s="675"/>
      <c r="E2100" s="661"/>
    </row>
    <row r="2101" s="651" customFormat="1" customHeight="1" spans="4:5">
      <c r="D2101" s="675"/>
      <c r="E2101" s="661"/>
    </row>
    <row r="2102" s="651" customFormat="1" customHeight="1" spans="4:5">
      <c r="D2102" s="675"/>
      <c r="E2102" s="661"/>
    </row>
    <row r="2103" s="651" customFormat="1" customHeight="1" spans="4:5">
      <c r="D2103" s="675"/>
      <c r="E2103" s="661"/>
    </row>
    <row r="2104" s="651" customFormat="1" customHeight="1" spans="4:5">
      <c r="D2104" s="675"/>
      <c r="E2104" s="661"/>
    </row>
    <row r="2105" s="651" customFormat="1" customHeight="1" spans="4:5">
      <c r="D2105" s="675"/>
      <c r="E2105" s="661"/>
    </row>
    <row r="2106" s="651" customFormat="1" customHeight="1" spans="4:5">
      <c r="D2106" s="675"/>
      <c r="E2106" s="661"/>
    </row>
    <row r="2107" s="651" customFormat="1" customHeight="1" spans="4:5">
      <c r="D2107" s="675"/>
      <c r="E2107" s="661"/>
    </row>
    <row r="2108" s="651" customFormat="1" customHeight="1" spans="4:5">
      <c r="D2108" s="675"/>
      <c r="E2108" s="661"/>
    </row>
    <row r="2109" s="651" customFormat="1" customHeight="1" spans="4:5">
      <c r="D2109" s="675"/>
      <c r="E2109" s="661"/>
    </row>
    <row r="2110" s="651" customFormat="1" customHeight="1" spans="4:5">
      <c r="D2110" s="675"/>
      <c r="E2110" s="661"/>
    </row>
    <row r="2111" s="651" customFormat="1" customHeight="1" spans="4:5">
      <c r="D2111" s="675"/>
      <c r="E2111" s="661"/>
    </row>
    <row r="2112" s="651" customFormat="1" customHeight="1" spans="4:5">
      <c r="D2112" s="675"/>
      <c r="E2112" s="661"/>
    </row>
    <row r="2113" s="651" customFormat="1" customHeight="1" spans="4:5">
      <c r="D2113" s="675"/>
      <c r="E2113" s="661"/>
    </row>
    <row r="2114" s="651" customFormat="1" customHeight="1" spans="4:5">
      <c r="D2114" s="675"/>
      <c r="E2114" s="661"/>
    </row>
    <row r="2115" s="651" customFormat="1" customHeight="1" spans="4:5">
      <c r="D2115" s="675"/>
      <c r="E2115" s="661"/>
    </row>
    <row r="2116" s="651" customFormat="1" customHeight="1" spans="4:5">
      <c r="D2116" s="675"/>
      <c r="E2116" s="661"/>
    </row>
    <row r="2117" s="651" customFormat="1" customHeight="1" spans="4:5">
      <c r="D2117" s="675"/>
      <c r="E2117" s="661"/>
    </row>
    <row r="2118" s="651" customFormat="1" customHeight="1" spans="4:5">
      <c r="D2118" s="675"/>
      <c r="E2118" s="661"/>
    </row>
    <row r="2119" s="651" customFormat="1" customHeight="1" spans="4:5">
      <c r="D2119" s="675"/>
      <c r="E2119" s="661"/>
    </row>
    <row r="2120" s="651" customFormat="1" customHeight="1" spans="4:5">
      <c r="D2120" s="675"/>
      <c r="E2120" s="661"/>
    </row>
    <row r="2121" s="651" customFormat="1" customHeight="1" spans="4:5">
      <c r="D2121" s="675"/>
      <c r="E2121" s="661"/>
    </row>
    <row r="2122" s="651" customFormat="1" customHeight="1" spans="4:5">
      <c r="D2122" s="675"/>
      <c r="E2122" s="661"/>
    </row>
    <row r="2123" s="651" customFormat="1" customHeight="1" spans="4:5">
      <c r="D2123" s="675"/>
      <c r="E2123" s="661"/>
    </row>
    <row r="2124" s="651" customFormat="1" customHeight="1" spans="4:5">
      <c r="D2124" s="675"/>
      <c r="E2124" s="661"/>
    </row>
    <row r="2125" s="651" customFormat="1" customHeight="1" spans="4:5">
      <c r="D2125" s="675"/>
      <c r="E2125" s="661"/>
    </row>
    <row r="2126" s="651" customFormat="1" customHeight="1" spans="4:5">
      <c r="D2126" s="675"/>
      <c r="E2126" s="661"/>
    </row>
    <row r="2127" s="651" customFormat="1" customHeight="1" spans="4:5">
      <c r="D2127" s="675"/>
      <c r="E2127" s="661"/>
    </row>
    <row r="2128" s="651" customFormat="1" customHeight="1" spans="4:5">
      <c r="D2128" s="675"/>
      <c r="E2128" s="661"/>
    </row>
    <row r="2129" s="651" customFormat="1" customHeight="1" spans="4:5">
      <c r="D2129" s="675"/>
      <c r="E2129" s="661"/>
    </row>
    <row r="2130" s="651" customFormat="1" customHeight="1" spans="4:5">
      <c r="D2130" s="675"/>
      <c r="E2130" s="661"/>
    </row>
    <row r="2131" s="651" customFormat="1" customHeight="1" spans="4:5">
      <c r="D2131" s="675"/>
      <c r="E2131" s="661"/>
    </row>
    <row r="2132" s="651" customFormat="1" customHeight="1" spans="4:5">
      <c r="D2132" s="675"/>
      <c r="E2132" s="661"/>
    </row>
    <row r="2133" s="651" customFormat="1" customHeight="1" spans="4:5">
      <c r="D2133" s="675"/>
      <c r="E2133" s="661"/>
    </row>
    <row r="2134" s="651" customFormat="1" customHeight="1" spans="4:5">
      <c r="D2134" s="675"/>
      <c r="E2134" s="661"/>
    </row>
    <row r="2135" s="651" customFormat="1" customHeight="1" spans="4:5">
      <c r="D2135" s="675"/>
      <c r="E2135" s="661"/>
    </row>
    <row r="2136" s="651" customFormat="1" customHeight="1" spans="4:5">
      <c r="D2136" s="675"/>
      <c r="E2136" s="661"/>
    </row>
    <row r="2137" s="651" customFormat="1" customHeight="1" spans="4:5">
      <c r="D2137" s="675"/>
      <c r="E2137" s="661"/>
    </row>
    <row r="2138" s="651" customFormat="1" customHeight="1" spans="4:5">
      <c r="D2138" s="675"/>
      <c r="E2138" s="661"/>
    </row>
    <row r="2139" s="651" customFormat="1" customHeight="1" spans="4:5">
      <c r="D2139" s="675"/>
      <c r="E2139" s="661"/>
    </row>
    <row r="2140" s="651" customFormat="1" customHeight="1" spans="4:5">
      <c r="D2140" s="675"/>
      <c r="E2140" s="661"/>
    </row>
    <row r="2141" s="651" customFormat="1" customHeight="1" spans="4:5">
      <c r="D2141" s="675"/>
      <c r="E2141" s="661"/>
    </row>
    <row r="2142" s="651" customFormat="1" customHeight="1" spans="4:5">
      <c r="D2142" s="675"/>
      <c r="E2142" s="661"/>
    </row>
    <row r="2143" s="651" customFormat="1" customHeight="1" spans="4:5">
      <c r="D2143" s="675"/>
      <c r="E2143" s="661"/>
    </row>
    <row r="2144" s="651" customFormat="1" customHeight="1" spans="4:5">
      <c r="D2144" s="675"/>
      <c r="E2144" s="661"/>
    </row>
    <row r="2145" s="651" customFormat="1" customHeight="1" spans="4:5">
      <c r="D2145" s="675"/>
      <c r="E2145" s="661"/>
    </row>
    <row r="2146" s="651" customFormat="1" customHeight="1" spans="4:5">
      <c r="D2146" s="675"/>
      <c r="E2146" s="661"/>
    </row>
    <row r="2147" s="651" customFormat="1" customHeight="1" spans="4:5">
      <c r="D2147" s="675"/>
      <c r="E2147" s="661"/>
    </row>
    <row r="2148" s="651" customFormat="1" customHeight="1" spans="4:5">
      <c r="D2148" s="675"/>
      <c r="E2148" s="661"/>
    </row>
    <row r="2149" s="651" customFormat="1" customHeight="1" spans="4:5">
      <c r="D2149" s="675"/>
      <c r="E2149" s="661"/>
    </row>
    <row r="2150" s="651" customFormat="1" customHeight="1" spans="4:5">
      <c r="D2150" s="675"/>
      <c r="E2150" s="661"/>
    </row>
    <row r="2151" s="651" customFormat="1" customHeight="1" spans="4:5">
      <c r="D2151" s="675"/>
      <c r="E2151" s="661"/>
    </row>
    <row r="2152" s="651" customFormat="1" customHeight="1" spans="4:5">
      <c r="D2152" s="675"/>
      <c r="E2152" s="661"/>
    </row>
    <row r="2153" s="651" customFormat="1" customHeight="1" spans="4:5">
      <c r="D2153" s="675"/>
      <c r="E2153" s="661"/>
    </row>
    <row r="2154" s="651" customFormat="1" customHeight="1" spans="4:5">
      <c r="D2154" s="675"/>
      <c r="E2154" s="661"/>
    </row>
    <row r="2155" s="651" customFormat="1" customHeight="1" spans="4:5">
      <c r="D2155" s="675"/>
      <c r="E2155" s="661"/>
    </row>
    <row r="2156" s="651" customFormat="1" customHeight="1" spans="4:5">
      <c r="D2156" s="675"/>
      <c r="E2156" s="661"/>
    </row>
    <row r="2157" s="651" customFormat="1" customHeight="1" spans="4:5">
      <c r="D2157" s="675"/>
      <c r="E2157" s="661"/>
    </row>
    <row r="2158" s="651" customFormat="1" customHeight="1" spans="4:5">
      <c r="D2158" s="675"/>
      <c r="E2158" s="661"/>
    </row>
    <row r="2159" s="651" customFormat="1" customHeight="1" spans="4:5">
      <c r="D2159" s="675"/>
      <c r="E2159" s="661"/>
    </row>
    <row r="2160" s="651" customFormat="1" customHeight="1" spans="4:5">
      <c r="D2160" s="675"/>
      <c r="E2160" s="661"/>
    </row>
    <row r="2161" s="651" customFormat="1" customHeight="1" spans="4:5">
      <c r="D2161" s="675"/>
      <c r="E2161" s="661"/>
    </row>
    <row r="2162" s="651" customFormat="1" customHeight="1" spans="4:5">
      <c r="D2162" s="675"/>
      <c r="E2162" s="661"/>
    </row>
    <row r="2163" s="651" customFormat="1" customHeight="1" spans="4:5">
      <c r="D2163" s="675"/>
      <c r="E2163" s="661"/>
    </row>
    <row r="2164" s="651" customFormat="1" customHeight="1" spans="4:5">
      <c r="D2164" s="675"/>
      <c r="E2164" s="661"/>
    </row>
    <row r="2165" s="651" customFormat="1" customHeight="1" spans="4:5">
      <c r="D2165" s="675"/>
      <c r="E2165" s="661"/>
    </row>
    <row r="2166" s="651" customFormat="1" customHeight="1" spans="4:5">
      <c r="D2166" s="675"/>
      <c r="E2166" s="661"/>
    </row>
    <row r="2167" s="651" customFormat="1" customHeight="1" spans="4:5">
      <c r="D2167" s="675"/>
      <c r="E2167" s="661"/>
    </row>
    <row r="2168" s="651" customFormat="1" customHeight="1" spans="4:5">
      <c r="D2168" s="675"/>
      <c r="E2168" s="661"/>
    </row>
    <row r="2169" s="651" customFormat="1" customHeight="1" spans="4:5">
      <c r="D2169" s="675"/>
      <c r="E2169" s="661"/>
    </row>
    <row r="2170" s="651" customFormat="1" customHeight="1" spans="4:5">
      <c r="D2170" s="675"/>
      <c r="E2170" s="661"/>
    </row>
    <row r="2171" s="651" customFormat="1" customHeight="1" spans="4:5">
      <c r="D2171" s="675"/>
      <c r="E2171" s="661"/>
    </row>
    <row r="2172" s="651" customFormat="1" customHeight="1" spans="4:5">
      <c r="D2172" s="675"/>
      <c r="E2172" s="661"/>
    </row>
    <row r="2173" s="651" customFormat="1" customHeight="1" spans="4:5">
      <c r="D2173" s="675"/>
      <c r="E2173" s="661"/>
    </row>
    <row r="2174" s="651" customFormat="1" customHeight="1" spans="4:5">
      <c r="D2174" s="675"/>
      <c r="E2174" s="661"/>
    </row>
    <row r="2175" s="651" customFormat="1" customHeight="1" spans="4:5">
      <c r="D2175" s="675"/>
      <c r="E2175" s="661"/>
    </row>
    <row r="2176" s="651" customFormat="1" customHeight="1" spans="4:5">
      <c r="D2176" s="675"/>
      <c r="E2176" s="661"/>
    </row>
    <row r="2177" s="651" customFormat="1" customHeight="1" spans="4:5">
      <c r="D2177" s="675"/>
      <c r="E2177" s="661"/>
    </row>
    <row r="2178" s="651" customFormat="1" customHeight="1" spans="4:5">
      <c r="D2178" s="675"/>
      <c r="E2178" s="661"/>
    </row>
    <row r="2179" s="651" customFormat="1" customHeight="1" spans="4:5">
      <c r="D2179" s="675"/>
      <c r="E2179" s="661"/>
    </row>
    <row r="2180" s="651" customFormat="1" customHeight="1" spans="4:5">
      <c r="D2180" s="675"/>
      <c r="E2180" s="661"/>
    </row>
    <row r="2181" s="651" customFormat="1" customHeight="1" spans="4:5">
      <c r="D2181" s="675"/>
      <c r="E2181" s="661"/>
    </row>
    <row r="2182" s="651" customFormat="1" customHeight="1" spans="4:5">
      <c r="D2182" s="675"/>
      <c r="E2182" s="661"/>
    </row>
    <row r="2183" s="651" customFormat="1" customHeight="1" spans="4:5">
      <c r="D2183" s="675"/>
      <c r="E2183" s="661"/>
    </row>
    <row r="2184" s="651" customFormat="1" customHeight="1" spans="4:5">
      <c r="D2184" s="675"/>
      <c r="E2184" s="661"/>
    </row>
    <row r="2185" s="651" customFormat="1" customHeight="1" spans="4:5">
      <c r="D2185" s="675"/>
      <c r="E2185" s="661"/>
    </row>
    <row r="2186" s="651" customFormat="1" customHeight="1" spans="4:5">
      <c r="D2186" s="675"/>
      <c r="E2186" s="661"/>
    </row>
    <row r="2187" s="651" customFormat="1" customHeight="1" spans="4:5">
      <c r="D2187" s="675"/>
      <c r="E2187" s="661"/>
    </row>
    <row r="2188" s="651" customFormat="1" customHeight="1" spans="4:5">
      <c r="D2188" s="675"/>
      <c r="E2188" s="661"/>
    </row>
    <row r="2189" s="651" customFormat="1" customHeight="1" spans="4:5">
      <c r="D2189" s="675"/>
      <c r="E2189" s="661"/>
    </row>
    <row r="2190" s="651" customFormat="1" customHeight="1" spans="4:5">
      <c r="D2190" s="675"/>
      <c r="E2190" s="661"/>
    </row>
    <row r="2191" s="651" customFormat="1" customHeight="1" spans="4:5">
      <c r="D2191" s="675"/>
      <c r="E2191" s="661"/>
    </row>
    <row r="2192" s="651" customFormat="1" customHeight="1" spans="4:5">
      <c r="D2192" s="675"/>
      <c r="E2192" s="661"/>
    </row>
    <row r="2193" s="651" customFormat="1" customHeight="1" spans="4:5">
      <c r="D2193" s="675"/>
      <c r="E2193" s="661"/>
    </row>
    <row r="2194" s="651" customFormat="1" customHeight="1" spans="4:5">
      <c r="D2194" s="675"/>
      <c r="E2194" s="661"/>
    </row>
    <row r="2195" s="651" customFormat="1" customHeight="1" spans="4:5">
      <c r="D2195" s="675"/>
      <c r="E2195" s="661"/>
    </row>
    <row r="2196" s="651" customFormat="1" customHeight="1" spans="4:5">
      <c r="D2196" s="675"/>
      <c r="E2196" s="661"/>
    </row>
    <row r="2197" s="651" customFormat="1" customHeight="1" spans="4:5">
      <c r="D2197" s="675"/>
      <c r="E2197" s="661"/>
    </row>
    <row r="2198" s="651" customFormat="1" customHeight="1" spans="4:5">
      <c r="D2198" s="675"/>
      <c r="E2198" s="661"/>
    </row>
    <row r="2199" s="651" customFormat="1" customHeight="1" spans="4:5">
      <c r="D2199" s="675"/>
      <c r="E2199" s="661"/>
    </row>
    <row r="2200" s="651" customFormat="1" customHeight="1" spans="4:5">
      <c r="D2200" s="675"/>
      <c r="E2200" s="661"/>
    </row>
    <row r="2201" s="651" customFormat="1" customHeight="1" spans="4:5">
      <c r="D2201" s="675"/>
      <c r="E2201" s="661"/>
    </row>
    <row r="2202" s="651" customFormat="1" customHeight="1" spans="4:5">
      <c r="D2202" s="675"/>
      <c r="E2202" s="661"/>
    </row>
    <row r="2203" s="651" customFormat="1" customHeight="1" spans="4:5">
      <c r="D2203" s="675"/>
      <c r="E2203" s="661"/>
    </row>
    <row r="2204" s="651" customFormat="1" customHeight="1" spans="4:5">
      <c r="D2204" s="675"/>
      <c r="E2204" s="661"/>
    </row>
    <row r="2205" s="651" customFormat="1" customHeight="1" spans="4:5">
      <c r="D2205" s="675"/>
      <c r="E2205" s="661"/>
    </row>
    <row r="2206" s="651" customFormat="1" customHeight="1" spans="4:5">
      <c r="D2206" s="675"/>
      <c r="E2206" s="661"/>
    </row>
    <row r="2207" s="651" customFormat="1" customHeight="1" spans="4:5">
      <c r="D2207" s="675"/>
      <c r="E2207" s="661"/>
    </row>
    <row r="2208" s="651" customFormat="1" customHeight="1" spans="4:5">
      <c r="D2208" s="675"/>
      <c r="E2208" s="661"/>
    </row>
    <row r="2209" s="651" customFormat="1" customHeight="1" spans="4:5">
      <c r="D2209" s="675"/>
      <c r="E2209" s="661"/>
    </row>
    <row r="2210" s="651" customFormat="1" customHeight="1" spans="4:5">
      <c r="D2210" s="675"/>
      <c r="E2210" s="661"/>
    </row>
    <row r="2211" s="651" customFormat="1" customHeight="1" spans="4:5">
      <c r="D2211" s="675"/>
      <c r="E2211" s="661"/>
    </row>
    <row r="2212" s="651" customFormat="1" customHeight="1" spans="4:5">
      <c r="D2212" s="675"/>
      <c r="E2212" s="661"/>
    </row>
    <row r="2213" s="651" customFormat="1" customHeight="1" spans="4:5">
      <c r="D2213" s="675"/>
      <c r="E2213" s="661"/>
    </row>
    <row r="2214" s="651" customFormat="1" customHeight="1" spans="4:5">
      <c r="D2214" s="675"/>
      <c r="E2214" s="661"/>
    </row>
    <row r="2215" s="651" customFormat="1" customHeight="1" spans="4:5">
      <c r="D2215" s="675"/>
      <c r="E2215" s="661"/>
    </row>
    <row r="2216" s="651" customFormat="1" customHeight="1" spans="4:5">
      <c r="D2216" s="675"/>
      <c r="E2216" s="661"/>
    </row>
    <row r="2217" s="651" customFormat="1" customHeight="1" spans="4:5">
      <c r="D2217" s="675"/>
      <c r="E2217" s="661"/>
    </row>
    <row r="2218" s="651" customFormat="1" customHeight="1" spans="4:5">
      <c r="D2218" s="675"/>
      <c r="E2218" s="661"/>
    </row>
    <row r="2219" s="651" customFormat="1" customHeight="1" spans="4:5">
      <c r="D2219" s="675"/>
      <c r="E2219" s="661"/>
    </row>
    <row r="2220" s="651" customFormat="1" customHeight="1" spans="4:5">
      <c r="D2220" s="675"/>
      <c r="E2220" s="661"/>
    </row>
    <row r="2221" s="651" customFormat="1" customHeight="1" spans="4:5">
      <c r="D2221" s="675"/>
      <c r="E2221" s="661"/>
    </row>
    <row r="2222" s="651" customFormat="1" customHeight="1" spans="4:5">
      <c r="D2222" s="675"/>
      <c r="E2222" s="661"/>
    </row>
    <row r="2223" s="651" customFormat="1" customHeight="1" spans="4:5">
      <c r="D2223" s="675"/>
      <c r="E2223" s="661"/>
    </row>
    <row r="2224" s="651" customFormat="1" customHeight="1" spans="4:5">
      <c r="D2224" s="675"/>
      <c r="E2224" s="661"/>
    </row>
    <row r="2225" s="651" customFormat="1" customHeight="1" spans="4:5">
      <c r="D2225" s="675"/>
      <c r="E2225" s="661"/>
    </row>
    <row r="2226" s="651" customFormat="1" customHeight="1" spans="4:5">
      <c r="D2226" s="675"/>
      <c r="E2226" s="661"/>
    </row>
    <row r="2227" s="651" customFormat="1" customHeight="1" spans="4:5">
      <c r="D2227" s="675"/>
      <c r="E2227" s="661"/>
    </row>
    <row r="2228" s="651" customFormat="1" customHeight="1" spans="4:5">
      <c r="D2228" s="675"/>
      <c r="E2228" s="661"/>
    </row>
    <row r="2229" s="651" customFormat="1" customHeight="1" spans="4:5">
      <c r="D2229" s="675"/>
      <c r="E2229" s="661"/>
    </row>
    <row r="2230" s="651" customFormat="1" customHeight="1" spans="4:5">
      <c r="D2230" s="675"/>
      <c r="E2230" s="661"/>
    </row>
    <row r="2231" s="651" customFormat="1" customHeight="1" spans="4:5">
      <c r="D2231" s="675"/>
      <c r="E2231" s="661"/>
    </row>
    <row r="2232" s="651" customFormat="1" customHeight="1" spans="4:5">
      <c r="D2232" s="675"/>
      <c r="E2232" s="661"/>
    </row>
    <row r="2233" s="651" customFormat="1" customHeight="1" spans="4:5">
      <c r="D2233" s="675"/>
      <c r="E2233" s="661"/>
    </row>
    <row r="2234" s="651" customFormat="1" customHeight="1" spans="4:5">
      <c r="D2234" s="675"/>
      <c r="E2234" s="661"/>
    </row>
    <row r="2235" s="651" customFormat="1" customHeight="1" spans="4:5">
      <c r="D2235" s="675"/>
      <c r="E2235" s="661"/>
    </row>
    <row r="2236" s="651" customFormat="1" customHeight="1" spans="4:5">
      <c r="D2236" s="675"/>
      <c r="E2236" s="661"/>
    </row>
    <row r="2237" s="651" customFormat="1" customHeight="1" spans="4:5">
      <c r="D2237" s="675"/>
      <c r="E2237" s="661"/>
    </row>
    <row r="2238" s="651" customFormat="1" customHeight="1" spans="4:5">
      <c r="D2238" s="675"/>
      <c r="E2238" s="661"/>
    </row>
    <row r="2239" s="651" customFormat="1" customHeight="1" spans="4:5">
      <c r="D2239" s="675"/>
      <c r="E2239" s="661"/>
    </row>
    <row r="2240" s="651" customFormat="1" customHeight="1" spans="4:5">
      <c r="D2240" s="675"/>
      <c r="E2240" s="661"/>
    </row>
    <row r="2241" s="651" customFormat="1" customHeight="1" spans="4:5">
      <c r="D2241" s="675"/>
      <c r="E2241" s="661"/>
    </row>
    <row r="2242" s="651" customFormat="1" customHeight="1" spans="4:5">
      <c r="D2242" s="675"/>
      <c r="E2242" s="661"/>
    </row>
    <row r="2243" s="651" customFormat="1" customHeight="1" spans="4:5">
      <c r="D2243" s="675"/>
      <c r="E2243" s="661"/>
    </row>
    <row r="2244" s="651" customFormat="1" customHeight="1" spans="4:5">
      <c r="D2244" s="675"/>
      <c r="E2244" s="661"/>
    </row>
    <row r="2245" s="651" customFormat="1" customHeight="1" spans="4:5">
      <c r="D2245" s="675"/>
      <c r="E2245" s="661"/>
    </row>
    <row r="2246" s="651" customFormat="1" customHeight="1" spans="4:5">
      <c r="D2246" s="675"/>
      <c r="E2246" s="661"/>
    </row>
    <row r="2247" s="651" customFormat="1" customHeight="1" spans="4:5">
      <c r="D2247" s="675"/>
      <c r="E2247" s="661"/>
    </row>
    <row r="2248" s="651" customFormat="1" customHeight="1" spans="4:5">
      <c r="D2248" s="675"/>
      <c r="E2248" s="661"/>
    </row>
    <row r="2249" s="651" customFormat="1" customHeight="1" spans="4:5">
      <c r="D2249" s="675"/>
      <c r="E2249" s="661"/>
    </row>
    <row r="2250" s="651" customFormat="1" customHeight="1" spans="4:5">
      <c r="D2250" s="675"/>
      <c r="E2250" s="661"/>
    </row>
    <row r="2251" s="651" customFormat="1" customHeight="1" spans="4:5">
      <c r="D2251" s="675"/>
      <c r="E2251" s="661"/>
    </row>
    <row r="2252" s="651" customFormat="1" customHeight="1" spans="4:5">
      <c r="D2252" s="675"/>
      <c r="E2252" s="661"/>
    </row>
    <row r="2253" s="651" customFormat="1" customHeight="1" spans="4:5">
      <c r="D2253" s="675"/>
      <c r="E2253" s="661"/>
    </row>
    <row r="2254" s="651" customFormat="1" customHeight="1" spans="4:5">
      <c r="D2254" s="675"/>
      <c r="E2254" s="661"/>
    </row>
    <row r="2255" s="651" customFormat="1" customHeight="1" spans="4:5">
      <c r="D2255" s="675"/>
      <c r="E2255" s="661"/>
    </row>
    <row r="2256" s="651" customFormat="1" customHeight="1" spans="4:5">
      <c r="D2256" s="675"/>
      <c r="E2256" s="661"/>
    </row>
    <row r="2257" s="651" customFormat="1" customHeight="1" spans="4:5">
      <c r="D2257" s="675"/>
      <c r="E2257" s="661"/>
    </row>
    <row r="2258" s="651" customFormat="1" customHeight="1" spans="4:5">
      <c r="D2258" s="675"/>
      <c r="E2258" s="661"/>
    </row>
    <row r="2259" s="651" customFormat="1" customHeight="1" spans="4:5">
      <c r="D2259" s="675"/>
      <c r="E2259" s="661"/>
    </row>
    <row r="2260" s="651" customFormat="1" customHeight="1" spans="4:5">
      <c r="D2260" s="675"/>
      <c r="E2260" s="661"/>
    </row>
    <row r="2261" s="651" customFormat="1" customHeight="1" spans="4:5">
      <c r="D2261" s="675"/>
      <c r="E2261" s="661"/>
    </row>
    <row r="2262" s="651" customFormat="1" customHeight="1" spans="4:5">
      <c r="D2262" s="675"/>
      <c r="E2262" s="661"/>
    </row>
    <row r="2263" s="651" customFormat="1" customHeight="1" spans="4:5">
      <c r="D2263" s="675"/>
      <c r="E2263" s="661"/>
    </row>
    <row r="2264" s="651" customFormat="1" customHeight="1" spans="4:5">
      <c r="D2264" s="675"/>
      <c r="E2264" s="661"/>
    </row>
    <row r="2265" s="651" customFormat="1" customHeight="1" spans="4:5">
      <c r="D2265" s="675"/>
      <c r="E2265" s="661"/>
    </row>
    <row r="2266" s="651" customFormat="1" customHeight="1" spans="4:5">
      <c r="D2266" s="675"/>
      <c r="E2266" s="661"/>
    </row>
    <row r="2267" s="651" customFormat="1" customHeight="1" spans="4:5">
      <c r="D2267" s="675"/>
      <c r="E2267" s="661"/>
    </row>
    <row r="2268" s="651" customFormat="1" customHeight="1" spans="4:5">
      <c r="D2268" s="675"/>
      <c r="E2268" s="661"/>
    </row>
    <row r="2269" s="651" customFormat="1" customHeight="1" spans="4:5">
      <c r="D2269" s="675"/>
      <c r="E2269" s="661"/>
    </row>
    <row r="2270" s="651" customFormat="1" customHeight="1" spans="4:5">
      <c r="D2270" s="675"/>
      <c r="E2270" s="661"/>
    </row>
    <row r="2271" s="651" customFormat="1" customHeight="1" spans="4:5">
      <c r="D2271" s="675"/>
      <c r="E2271" s="661"/>
    </row>
    <row r="2272" s="651" customFormat="1" customHeight="1" spans="4:5">
      <c r="D2272" s="675"/>
      <c r="E2272" s="661"/>
    </row>
    <row r="2273" s="651" customFormat="1" customHeight="1" spans="4:5">
      <c r="D2273" s="675"/>
      <c r="E2273" s="661"/>
    </row>
    <row r="2274" s="651" customFormat="1" customHeight="1" spans="4:5">
      <c r="D2274" s="675"/>
      <c r="E2274" s="661"/>
    </row>
    <row r="2275" s="651" customFormat="1" customHeight="1" spans="4:5">
      <c r="D2275" s="675"/>
      <c r="E2275" s="661"/>
    </row>
    <row r="2276" s="651" customFormat="1" customHeight="1" spans="4:5">
      <c r="D2276" s="675"/>
      <c r="E2276" s="661"/>
    </row>
    <row r="2277" s="651" customFormat="1" customHeight="1" spans="4:5">
      <c r="D2277" s="675"/>
      <c r="E2277" s="661"/>
    </row>
    <row r="2278" s="651" customFormat="1" customHeight="1" spans="4:5">
      <c r="D2278" s="675"/>
      <c r="E2278" s="661"/>
    </row>
    <row r="2279" s="651" customFormat="1" customHeight="1" spans="4:5">
      <c r="D2279" s="675"/>
      <c r="E2279" s="661"/>
    </row>
    <row r="2280" s="651" customFormat="1" customHeight="1" spans="4:5">
      <c r="D2280" s="675"/>
      <c r="E2280" s="661"/>
    </row>
    <row r="2281" s="651" customFormat="1" customHeight="1" spans="4:5">
      <c r="D2281" s="675"/>
      <c r="E2281" s="661"/>
    </row>
    <row r="2282" s="651" customFormat="1" customHeight="1" spans="4:5">
      <c r="D2282" s="675"/>
      <c r="E2282" s="661"/>
    </row>
    <row r="2283" s="651" customFormat="1" customHeight="1" spans="4:5">
      <c r="D2283" s="675"/>
      <c r="E2283" s="661"/>
    </row>
    <row r="2284" s="651" customFormat="1" customHeight="1" spans="4:5">
      <c r="D2284" s="675"/>
      <c r="E2284" s="661"/>
    </row>
    <row r="2285" s="651" customFormat="1" customHeight="1" spans="4:5">
      <c r="D2285" s="675"/>
      <c r="E2285" s="661"/>
    </row>
    <row r="2286" s="651" customFormat="1" customHeight="1" spans="4:5">
      <c r="D2286" s="675"/>
      <c r="E2286" s="661"/>
    </row>
    <row r="2287" s="651" customFormat="1" customHeight="1" spans="4:5">
      <c r="D2287" s="675"/>
      <c r="E2287" s="661"/>
    </row>
    <row r="2288" s="651" customFormat="1" customHeight="1" spans="4:5">
      <c r="D2288" s="675"/>
      <c r="E2288" s="661"/>
    </row>
    <row r="2289" s="651" customFormat="1" customHeight="1" spans="4:5">
      <c r="D2289" s="675"/>
      <c r="E2289" s="661"/>
    </row>
    <row r="2290" s="651" customFormat="1" customHeight="1" spans="4:5">
      <c r="D2290" s="675"/>
      <c r="E2290" s="661"/>
    </row>
    <row r="2291" s="651" customFormat="1" customHeight="1" spans="4:5">
      <c r="D2291" s="675"/>
      <c r="E2291" s="661"/>
    </row>
    <row r="2292" s="651" customFormat="1" customHeight="1" spans="4:5">
      <c r="D2292" s="675"/>
      <c r="E2292" s="661"/>
    </row>
    <row r="2293" s="651" customFormat="1" customHeight="1" spans="4:5">
      <c r="D2293" s="675"/>
      <c r="E2293" s="661"/>
    </row>
    <row r="2294" s="651" customFormat="1" customHeight="1" spans="4:5">
      <c r="D2294" s="675"/>
      <c r="E2294" s="661"/>
    </row>
    <row r="2295" s="651" customFormat="1" customHeight="1" spans="4:5">
      <c r="D2295" s="675"/>
      <c r="E2295" s="661"/>
    </row>
    <row r="2296" s="651" customFormat="1" customHeight="1" spans="4:5">
      <c r="D2296" s="675"/>
      <c r="E2296" s="661"/>
    </row>
    <row r="2297" s="651" customFormat="1" customHeight="1" spans="4:5">
      <c r="D2297" s="675"/>
      <c r="E2297" s="661"/>
    </row>
    <row r="2298" s="651" customFormat="1" customHeight="1" spans="4:5">
      <c r="D2298" s="675"/>
      <c r="E2298" s="661"/>
    </row>
    <row r="2299" s="651" customFormat="1" customHeight="1" spans="4:5">
      <c r="D2299" s="675"/>
      <c r="E2299" s="661"/>
    </row>
    <row r="2300" s="651" customFormat="1" customHeight="1" spans="4:5">
      <c r="D2300" s="675"/>
      <c r="E2300" s="661"/>
    </row>
    <row r="2301" s="651" customFormat="1" customHeight="1" spans="4:5">
      <c r="D2301" s="675"/>
      <c r="E2301" s="661"/>
    </row>
    <row r="2302" s="651" customFormat="1" customHeight="1" spans="4:5">
      <c r="D2302" s="675"/>
      <c r="E2302" s="661"/>
    </row>
    <row r="2303" s="651" customFormat="1" customHeight="1" spans="4:5">
      <c r="D2303" s="675"/>
      <c r="E2303" s="661"/>
    </row>
    <row r="2304" s="651" customFormat="1" customHeight="1" spans="4:5">
      <c r="D2304" s="675"/>
      <c r="E2304" s="661"/>
    </row>
    <row r="2305" s="651" customFormat="1" customHeight="1" spans="4:5">
      <c r="D2305" s="675"/>
      <c r="E2305" s="661"/>
    </row>
    <row r="2306" s="651" customFormat="1" customHeight="1" spans="4:5">
      <c r="D2306" s="675"/>
      <c r="E2306" s="661"/>
    </row>
    <row r="2307" s="651" customFormat="1" customHeight="1" spans="4:5">
      <c r="D2307" s="675"/>
      <c r="E2307" s="661"/>
    </row>
    <row r="2308" s="651" customFormat="1" customHeight="1" spans="4:5">
      <c r="D2308" s="675"/>
      <c r="E2308" s="661"/>
    </row>
    <row r="2309" s="651" customFormat="1" customHeight="1" spans="4:5">
      <c r="D2309" s="675"/>
      <c r="E2309" s="661"/>
    </row>
    <row r="2310" s="651" customFormat="1" customHeight="1" spans="4:5">
      <c r="D2310" s="675"/>
      <c r="E2310" s="661"/>
    </row>
    <row r="2311" s="651" customFormat="1" customHeight="1" spans="4:5">
      <c r="D2311" s="675"/>
      <c r="E2311" s="661"/>
    </row>
    <row r="2312" s="651" customFormat="1" customHeight="1" spans="4:5">
      <c r="D2312" s="675"/>
      <c r="E2312" s="661"/>
    </row>
    <row r="2313" s="651" customFormat="1" customHeight="1" spans="4:5">
      <c r="D2313" s="675"/>
      <c r="E2313" s="661"/>
    </row>
    <row r="2314" s="651" customFormat="1" customHeight="1" spans="4:5">
      <c r="D2314" s="675"/>
      <c r="E2314" s="661"/>
    </row>
    <row r="2315" s="651" customFormat="1" customHeight="1" spans="4:5">
      <c r="D2315" s="675"/>
      <c r="E2315" s="661"/>
    </row>
    <row r="2316" s="651" customFormat="1" customHeight="1" spans="4:5">
      <c r="D2316" s="675"/>
      <c r="E2316" s="661"/>
    </row>
    <row r="2317" s="651" customFormat="1" customHeight="1" spans="4:5">
      <c r="D2317" s="675"/>
      <c r="E2317" s="661"/>
    </row>
    <row r="2318" s="651" customFormat="1" customHeight="1" spans="4:5">
      <c r="D2318" s="675"/>
      <c r="E2318" s="661"/>
    </row>
    <row r="2319" s="651" customFormat="1" customHeight="1" spans="4:5">
      <c r="D2319" s="675"/>
      <c r="E2319" s="661"/>
    </row>
    <row r="2320" s="651" customFormat="1" customHeight="1" spans="4:5">
      <c r="D2320" s="675"/>
      <c r="E2320" s="661"/>
    </row>
    <row r="2321" s="651" customFormat="1" customHeight="1" spans="4:5">
      <c r="D2321" s="675"/>
      <c r="E2321" s="661"/>
    </row>
    <row r="2322" s="651" customFormat="1" customHeight="1" spans="4:5">
      <c r="D2322" s="675"/>
      <c r="E2322" s="661"/>
    </row>
    <row r="2323" s="651" customFormat="1" customHeight="1" spans="4:5">
      <c r="D2323" s="675"/>
      <c r="E2323" s="661"/>
    </row>
    <row r="2324" s="651" customFormat="1" customHeight="1" spans="4:5">
      <c r="D2324" s="675"/>
      <c r="E2324" s="661"/>
    </row>
    <row r="2325" s="651" customFormat="1" customHeight="1" spans="4:5">
      <c r="D2325" s="675"/>
      <c r="E2325" s="661"/>
    </row>
    <row r="2326" s="651" customFormat="1" customHeight="1" spans="4:5">
      <c r="D2326" s="675"/>
      <c r="E2326" s="661"/>
    </row>
    <row r="2327" s="651" customFormat="1" customHeight="1" spans="4:5">
      <c r="D2327" s="675"/>
      <c r="E2327" s="661"/>
    </row>
    <row r="2328" s="651" customFormat="1" customHeight="1" spans="4:5">
      <c r="D2328" s="675"/>
      <c r="E2328" s="661"/>
    </row>
    <row r="2329" s="651" customFormat="1" customHeight="1" spans="4:5">
      <c r="D2329" s="675"/>
      <c r="E2329" s="661"/>
    </row>
    <row r="2330" s="651" customFormat="1" customHeight="1" spans="4:5">
      <c r="D2330" s="675"/>
      <c r="E2330" s="661"/>
    </row>
    <row r="2331" s="651" customFormat="1" customHeight="1" spans="4:5">
      <c r="D2331" s="675"/>
      <c r="E2331" s="661"/>
    </row>
    <row r="2332" s="651" customFormat="1" customHeight="1" spans="4:5">
      <c r="D2332" s="675"/>
      <c r="E2332" s="661"/>
    </row>
    <row r="2333" s="651" customFormat="1" customHeight="1" spans="4:5">
      <c r="D2333" s="675"/>
      <c r="E2333" s="661"/>
    </row>
    <row r="2334" s="651" customFormat="1" customHeight="1" spans="4:5">
      <c r="D2334" s="675"/>
      <c r="E2334" s="661"/>
    </row>
    <row r="2335" s="651" customFormat="1" customHeight="1" spans="4:5">
      <c r="D2335" s="675"/>
      <c r="E2335" s="661"/>
    </row>
    <row r="2336" s="651" customFormat="1" customHeight="1" spans="4:5">
      <c r="D2336" s="675"/>
      <c r="E2336" s="661"/>
    </row>
    <row r="2337" s="651" customFormat="1" customHeight="1" spans="4:5">
      <c r="D2337" s="675"/>
      <c r="E2337" s="661"/>
    </row>
    <row r="2338" s="651" customFormat="1" customHeight="1" spans="4:5">
      <c r="D2338" s="675"/>
      <c r="E2338" s="661"/>
    </row>
    <row r="2339" s="651" customFormat="1" customHeight="1" spans="4:5">
      <c r="D2339" s="675"/>
      <c r="E2339" s="661"/>
    </row>
    <row r="2340" s="651" customFormat="1" customHeight="1" spans="4:5">
      <c r="D2340" s="675"/>
      <c r="E2340" s="661"/>
    </row>
    <row r="2341" s="651" customFormat="1" customHeight="1" spans="4:5">
      <c r="D2341" s="675"/>
      <c r="E2341" s="661"/>
    </row>
    <row r="2342" s="651" customFormat="1" customHeight="1" spans="4:5">
      <c r="D2342" s="675"/>
      <c r="E2342" s="661"/>
    </row>
    <row r="2343" s="651" customFormat="1" customHeight="1" spans="4:5">
      <c r="D2343" s="675"/>
      <c r="E2343" s="661"/>
    </row>
    <row r="2344" s="651" customFormat="1" customHeight="1" spans="4:5">
      <c r="D2344" s="675"/>
      <c r="E2344" s="661"/>
    </row>
    <row r="2345" s="651" customFormat="1" customHeight="1" spans="4:5">
      <c r="D2345" s="675"/>
      <c r="E2345" s="661"/>
    </row>
    <row r="2346" s="651" customFormat="1" customHeight="1" spans="4:5">
      <c r="D2346" s="675"/>
      <c r="E2346" s="661"/>
    </row>
    <row r="2347" s="651" customFormat="1" customHeight="1" spans="4:5">
      <c r="D2347" s="675"/>
      <c r="E2347" s="661"/>
    </row>
    <row r="2348" s="651" customFormat="1" customHeight="1" spans="4:5">
      <c r="D2348" s="675"/>
      <c r="E2348" s="661"/>
    </row>
    <row r="2349" s="651" customFormat="1" customHeight="1" spans="4:5">
      <c r="D2349" s="675"/>
      <c r="E2349" s="661"/>
    </row>
    <row r="2350" s="651" customFormat="1" customHeight="1" spans="4:5">
      <c r="D2350" s="675"/>
      <c r="E2350" s="661"/>
    </row>
    <row r="2351" s="651" customFormat="1" customHeight="1" spans="4:5">
      <c r="D2351" s="675"/>
      <c r="E2351" s="661"/>
    </row>
    <row r="2352" s="651" customFormat="1" customHeight="1" spans="4:5">
      <c r="D2352" s="675"/>
      <c r="E2352" s="661"/>
    </row>
    <row r="2353" s="651" customFormat="1" customHeight="1" spans="4:5">
      <c r="D2353" s="675"/>
      <c r="E2353" s="661"/>
    </row>
    <row r="2354" s="651" customFormat="1" customHeight="1" spans="4:5">
      <c r="D2354" s="675"/>
      <c r="E2354" s="661"/>
    </row>
    <row r="2355" s="651" customFormat="1" customHeight="1" spans="4:5">
      <c r="D2355" s="675"/>
      <c r="E2355" s="661"/>
    </row>
    <row r="2356" s="651" customFormat="1" customHeight="1" spans="4:5">
      <c r="D2356" s="675"/>
      <c r="E2356" s="661"/>
    </row>
    <row r="2357" s="651" customFormat="1" customHeight="1" spans="4:5">
      <c r="D2357" s="675"/>
      <c r="E2357" s="661"/>
    </row>
    <row r="2358" s="651" customFormat="1" customHeight="1" spans="4:5">
      <c r="D2358" s="675"/>
      <c r="E2358" s="661"/>
    </row>
    <row r="2359" s="651" customFormat="1" customHeight="1" spans="4:5">
      <c r="D2359" s="675"/>
      <c r="E2359" s="661"/>
    </row>
    <row r="2360" s="651" customFormat="1" customHeight="1" spans="4:5">
      <c r="D2360" s="675"/>
      <c r="E2360" s="661"/>
    </row>
    <row r="2361" s="651" customFormat="1" customHeight="1" spans="4:5">
      <c r="D2361" s="675"/>
      <c r="E2361" s="661"/>
    </row>
    <row r="2362" s="651" customFormat="1" customHeight="1" spans="4:5">
      <c r="D2362" s="675"/>
      <c r="E2362" s="661"/>
    </row>
    <row r="2363" s="651" customFormat="1" customHeight="1" spans="4:5">
      <c r="D2363" s="675"/>
      <c r="E2363" s="661"/>
    </row>
    <row r="2364" s="651" customFormat="1" customHeight="1" spans="4:5">
      <c r="D2364" s="675"/>
      <c r="E2364" s="661"/>
    </row>
    <row r="2365" s="651" customFormat="1" customHeight="1" spans="4:5">
      <c r="D2365" s="675"/>
      <c r="E2365" s="661"/>
    </row>
    <row r="2366" s="651" customFormat="1" customHeight="1" spans="4:5">
      <c r="D2366" s="675"/>
      <c r="E2366" s="661"/>
    </row>
    <row r="2367" s="651" customFormat="1" customHeight="1" spans="4:5">
      <c r="D2367" s="675"/>
      <c r="E2367" s="661"/>
    </row>
    <row r="2368" s="651" customFormat="1" customHeight="1" spans="4:5">
      <c r="D2368" s="675"/>
      <c r="E2368" s="661"/>
    </row>
    <row r="2369" s="651" customFormat="1" customHeight="1" spans="4:5">
      <c r="D2369" s="675"/>
      <c r="E2369" s="661"/>
    </row>
    <row r="2370" s="651" customFormat="1" customHeight="1" spans="4:5">
      <c r="D2370" s="675"/>
      <c r="E2370" s="661"/>
    </row>
    <row r="2371" s="651" customFormat="1" customHeight="1" spans="4:5">
      <c r="D2371" s="675"/>
      <c r="E2371" s="661"/>
    </row>
    <row r="2372" s="651" customFormat="1" customHeight="1" spans="4:5">
      <c r="D2372" s="675"/>
      <c r="E2372" s="661"/>
    </row>
    <row r="2373" s="651" customFormat="1" customHeight="1" spans="4:5">
      <c r="D2373" s="675"/>
      <c r="E2373" s="661"/>
    </row>
    <row r="2374" s="651" customFormat="1" customHeight="1" spans="4:5">
      <c r="D2374" s="675"/>
      <c r="E2374" s="661"/>
    </row>
    <row r="2375" s="651" customFormat="1" customHeight="1" spans="4:5">
      <c r="D2375" s="675"/>
      <c r="E2375" s="661"/>
    </row>
    <row r="2376" s="651" customFormat="1" customHeight="1" spans="4:5">
      <c r="D2376" s="675"/>
      <c r="E2376" s="661"/>
    </row>
    <row r="2377" s="651" customFormat="1" customHeight="1" spans="4:5">
      <c r="D2377" s="675"/>
      <c r="E2377" s="661"/>
    </row>
    <row r="2378" s="651" customFormat="1" customHeight="1" spans="4:5">
      <c r="D2378" s="675"/>
      <c r="E2378" s="661"/>
    </row>
    <row r="2379" s="651" customFormat="1" customHeight="1" spans="4:5">
      <c r="D2379" s="675"/>
      <c r="E2379" s="661"/>
    </row>
    <row r="2380" s="651" customFormat="1" customHeight="1" spans="4:5">
      <c r="D2380" s="675"/>
      <c r="E2380" s="661"/>
    </row>
    <row r="2381" s="651" customFormat="1" customHeight="1" spans="4:5">
      <c r="D2381" s="675"/>
      <c r="E2381" s="661"/>
    </row>
    <row r="2382" s="651" customFormat="1" customHeight="1" spans="4:5">
      <c r="D2382" s="675"/>
      <c r="E2382" s="661"/>
    </row>
    <row r="2383" s="651" customFormat="1" customHeight="1" spans="4:5">
      <c r="D2383" s="675"/>
      <c r="E2383" s="661"/>
    </row>
    <row r="2384" s="651" customFormat="1" customHeight="1" spans="4:5">
      <c r="D2384" s="675"/>
      <c r="E2384" s="661"/>
    </row>
    <row r="2385" s="651" customFormat="1" customHeight="1" spans="4:5">
      <c r="D2385" s="675"/>
      <c r="E2385" s="661"/>
    </row>
    <row r="2386" s="651" customFormat="1" customHeight="1" spans="4:5">
      <c r="D2386" s="675"/>
      <c r="E2386" s="661"/>
    </row>
    <row r="2387" s="651" customFormat="1" customHeight="1" spans="4:5">
      <c r="D2387" s="675"/>
      <c r="E2387" s="661"/>
    </row>
    <row r="2388" s="651" customFormat="1" customHeight="1" spans="4:5">
      <c r="D2388" s="675"/>
      <c r="E2388" s="661"/>
    </row>
    <row r="2389" s="651" customFormat="1" customHeight="1" spans="4:5">
      <c r="D2389" s="675"/>
      <c r="E2389" s="661"/>
    </row>
    <row r="2390" s="651" customFormat="1" customHeight="1" spans="4:5">
      <c r="D2390" s="675"/>
      <c r="E2390" s="661"/>
    </row>
    <row r="2391" s="651" customFormat="1" customHeight="1" spans="4:5">
      <c r="D2391" s="675"/>
      <c r="E2391" s="661"/>
    </row>
    <row r="2392" s="651" customFormat="1" customHeight="1" spans="4:5">
      <c r="D2392" s="675"/>
      <c r="E2392" s="661"/>
    </row>
    <row r="2393" s="651" customFormat="1" customHeight="1" spans="4:5">
      <c r="D2393" s="675"/>
      <c r="E2393" s="661"/>
    </row>
    <row r="2394" s="651" customFormat="1" customHeight="1" spans="4:5">
      <c r="D2394" s="675"/>
      <c r="E2394" s="661"/>
    </row>
    <row r="2395" s="651" customFormat="1" customHeight="1" spans="4:5">
      <c r="D2395" s="675"/>
      <c r="E2395" s="661"/>
    </row>
    <row r="2396" s="651" customFormat="1" customHeight="1" spans="4:5">
      <c r="D2396" s="675"/>
      <c r="E2396" s="661"/>
    </row>
    <row r="2397" s="651" customFormat="1" customHeight="1" spans="4:5">
      <c r="D2397" s="675"/>
      <c r="E2397" s="661"/>
    </row>
    <row r="2398" s="651" customFormat="1" customHeight="1" spans="4:5">
      <c r="D2398" s="675"/>
      <c r="E2398" s="661"/>
    </row>
    <row r="2399" s="651" customFormat="1" customHeight="1" spans="4:5">
      <c r="D2399" s="675"/>
      <c r="E2399" s="661"/>
    </row>
    <row r="2400" s="651" customFormat="1" customHeight="1" spans="4:5">
      <c r="D2400" s="675"/>
      <c r="E2400" s="661"/>
    </row>
    <row r="2401" s="651" customFormat="1" customHeight="1" spans="4:5">
      <c r="D2401" s="675"/>
      <c r="E2401" s="661"/>
    </row>
    <row r="2402" s="651" customFormat="1" customHeight="1" spans="4:5">
      <c r="D2402" s="675"/>
      <c r="E2402" s="661"/>
    </row>
    <row r="2403" s="651" customFormat="1" customHeight="1" spans="4:5">
      <c r="D2403" s="675"/>
      <c r="E2403" s="661"/>
    </row>
    <row r="2404" s="651" customFormat="1" customHeight="1" spans="4:5">
      <c r="D2404" s="675"/>
      <c r="E2404" s="661"/>
    </row>
    <row r="2405" s="651" customFormat="1" customHeight="1" spans="4:5">
      <c r="D2405" s="675"/>
      <c r="E2405" s="661"/>
    </row>
    <row r="2406" s="651" customFormat="1" customHeight="1" spans="4:5">
      <c r="D2406" s="675"/>
      <c r="E2406" s="661"/>
    </row>
    <row r="2407" s="651" customFormat="1" customHeight="1" spans="4:5">
      <c r="D2407" s="675"/>
      <c r="E2407" s="661"/>
    </row>
    <row r="2408" s="651" customFormat="1" customHeight="1" spans="4:5">
      <c r="D2408" s="675"/>
      <c r="E2408" s="661"/>
    </row>
    <row r="2409" s="651" customFormat="1" customHeight="1" spans="4:5">
      <c r="D2409" s="675"/>
      <c r="E2409" s="661"/>
    </row>
    <row r="2410" s="651" customFormat="1" customHeight="1" spans="4:5">
      <c r="D2410" s="675"/>
      <c r="E2410" s="661"/>
    </row>
    <row r="2411" s="651" customFormat="1" customHeight="1" spans="4:5">
      <c r="D2411" s="675"/>
      <c r="E2411" s="661"/>
    </row>
    <row r="2412" s="651" customFormat="1" customHeight="1" spans="4:5">
      <c r="D2412" s="675"/>
      <c r="E2412" s="661"/>
    </row>
    <row r="2413" s="651" customFormat="1" customHeight="1" spans="4:5">
      <c r="D2413" s="675"/>
      <c r="E2413" s="661"/>
    </row>
    <row r="2414" s="651" customFormat="1" customHeight="1" spans="4:5">
      <c r="D2414" s="675"/>
      <c r="E2414" s="661"/>
    </row>
    <row r="2415" s="651" customFormat="1" customHeight="1" spans="4:5">
      <c r="D2415" s="675"/>
      <c r="E2415" s="661"/>
    </row>
    <row r="2416" s="651" customFormat="1" customHeight="1" spans="4:5">
      <c r="D2416" s="675"/>
      <c r="E2416" s="661"/>
    </row>
    <row r="2417" s="651" customFormat="1" customHeight="1" spans="4:5">
      <c r="D2417" s="675"/>
      <c r="E2417" s="661"/>
    </row>
    <row r="2418" s="651" customFormat="1" customHeight="1" spans="4:5">
      <c r="D2418" s="675"/>
      <c r="E2418" s="661"/>
    </row>
    <row r="2419" s="651" customFormat="1" customHeight="1" spans="4:5">
      <c r="D2419" s="675"/>
      <c r="E2419" s="661"/>
    </row>
    <row r="2420" s="651" customFormat="1" customHeight="1" spans="4:5">
      <c r="D2420" s="675"/>
      <c r="E2420" s="661"/>
    </row>
    <row r="2421" s="651" customFormat="1" customHeight="1" spans="4:5">
      <c r="D2421" s="675"/>
      <c r="E2421" s="661"/>
    </row>
    <row r="2422" s="651" customFormat="1" customHeight="1" spans="4:5">
      <c r="D2422" s="675"/>
      <c r="E2422" s="661"/>
    </row>
    <row r="2423" s="651" customFormat="1" customHeight="1" spans="4:5">
      <c r="D2423" s="675"/>
      <c r="E2423" s="661"/>
    </row>
    <row r="2424" s="651" customFormat="1" customHeight="1" spans="4:5">
      <c r="D2424" s="675"/>
      <c r="E2424" s="661"/>
    </row>
    <row r="2425" s="651" customFormat="1" customHeight="1" spans="4:5">
      <c r="D2425" s="675"/>
      <c r="E2425" s="661"/>
    </row>
    <row r="2426" s="651" customFormat="1" customHeight="1" spans="4:5">
      <c r="D2426" s="675"/>
      <c r="E2426" s="661"/>
    </row>
    <row r="2427" s="651" customFormat="1" customHeight="1" spans="4:5">
      <c r="D2427" s="675"/>
      <c r="E2427" s="661"/>
    </row>
    <row r="2428" s="651" customFormat="1" customHeight="1" spans="4:5">
      <c r="D2428" s="675"/>
      <c r="E2428" s="661"/>
    </row>
    <row r="2429" s="651" customFormat="1" customHeight="1" spans="4:5">
      <c r="D2429" s="675"/>
      <c r="E2429" s="661"/>
    </row>
    <row r="2430" s="651" customFormat="1" customHeight="1" spans="4:5">
      <c r="D2430" s="675"/>
      <c r="E2430" s="661"/>
    </row>
    <row r="2431" s="651" customFormat="1" customHeight="1" spans="4:5">
      <c r="D2431" s="675"/>
      <c r="E2431" s="661"/>
    </row>
    <row r="2432" s="651" customFormat="1" customHeight="1" spans="4:5">
      <c r="D2432" s="675"/>
      <c r="E2432" s="661"/>
    </row>
    <row r="2433" s="651" customFormat="1" customHeight="1" spans="4:5">
      <c r="D2433" s="675"/>
      <c r="E2433" s="661"/>
    </row>
    <row r="2434" s="651" customFormat="1" customHeight="1" spans="4:5">
      <c r="D2434" s="675"/>
      <c r="E2434" s="661"/>
    </row>
    <row r="2435" s="651" customFormat="1" customHeight="1" spans="4:5">
      <c r="D2435" s="675"/>
      <c r="E2435" s="661"/>
    </row>
    <row r="2436" s="651" customFormat="1" customHeight="1" spans="4:5">
      <c r="D2436" s="675"/>
      <c r="E2436" s="661"/>
    </row>
    <row r="2437" s="651" customFormat="1" customHeight="1" spans="4:5">
      <c r="D2437" s="675"/>
      <c r="E2437" s="661"/>
    </row>
    <row r="2438" s="651" customFormat="1" customHeight="1" spans="4:5">
      <c r="D2438" s="675"/>
      <c r="E2438" s="661"/>
    </row>
    <row r="2439" s="651" customFormat="1" customHeight="1" spans="4:5">
      <c r="D2439" s="675"/>
      <c r="E2439" s="661"/>
    </row>
    <row r="2440" s="651" customFormat="1" customHeight="1" spans="4:5">
      <c r="D2440" s="675"/>
      <c r="E2440" s="661"/>
    </row>
    <row r="2441" s="651" customFormat="1" customHeight="1" spans="4:5">
      <c r="D2441" s="675"/>
      <c r="E2441" s="661"/>
    </row>
    <row r="2442" s="651" customFormat="1" customHeight="1" spans="4:5">
      <c r="D2442" s="675"/>
      <c r="E2442" s="661"/>
    </row>
    <row r="2443" s="651" customFormat="1" customHeight="1" spans="4:5">
      <c r="D2443" s="675"/>
      <c r="E2443" s="661"/>
    </row>
    <row r="2444" s="651" customFormat="1" customHeight="1" spans="4:5">
      <c r="D2444" s="675"/>
      <c r="E2444" s="661"/>
    </row>
    <row r="2445" s="651" customFormat="1" customHeight="1" spans="4:5">
      <c r="D2445" s="675"/>
      <c r="E2445" s="661"/>
    </row>
    <row r="2446" s="651" customFormat="1" customHeight="1" spans="4:5">
      <c r="D2446" s="675"/>
      <c r="E2446" s="661"/>
    </row>
    <row r="2447" s="651" customFormat="1" customHeight="1" spans="4:5">
      <c r="D2447" s="675"/>
      <c r="E2447" s="661"/>
    </row>
    <row r="2448" s="651" customFormat="1" customHeight="1" spans="4:5">
      <c r="D2448" s="675"/>
      <c r="E2448" s="661"/>
    </row>
    <row r="2449" s="651" customFormat="1" customHeight="1" spans="4:5">
      <c r="D2449" s="675"/>
      <c r="E2449" s="661"/>
    </row>
    <row r="2450" s="651" customFormat="1" customHeight="1" spans="4:5">
      <c r="D2450" s="675"/>
      <c r="E2450" s="661"/>
    </row>
    <row r="2451" s="651" customFormat="1" customHeight="1" spans="4:5">
      <c r="D2451" s="675"/>
      <c r="E2451" s="661"/>
    </row>
    <row r="2452" s="651" customFormat="1" customHeight="1" spans="4:5">
      <c r="D2452" s="675"/>
      <c r="E2452" s="661"/>
    </row>
    <row r="2453" s="651" customFormat="1" customHeight="1" spans="4:5">
      <c r="D2453" s="675"/>
      <c r="E2453" s="661"/>
    </row>
    <row r="2454" s="651" customFormat="1" customHeight="1" spans="4:5">
      <c r="D2454" s="675"/>
      <c r="E2454" s="661"/>
    </row>
    <row r="2455" s="651" customFormat="1" customHeight="1" spans="4:5">
      <c r="D2455" s="675"/>
      <c r="E2455" s="661"/>
    </row>
    <row r="2456" s="651" customFormat="1" customHeight="1" spans="4:5">
      <c r="D2456" s="675"/>
      <c r="E2456" s="661"/>
    </row>
    <row r="2457" s="651" customFormat="1" customHeight="1" spans="4:5">
      <c r="D2457" s="675"/>
      <c r="E2457" s="661"/>
    </row>
    <row r="2458" s="651" customFormat="1" customHeight="1" spans="4:5">
      <c r="D2458" s="675"/>
      <c r="E2458" s="661"/>
    </row>
    <row r="2459" s="651" customFormat="1" customHeight="1" spans="4:5">
      <c r="D2459" s="675"/>
      <c r="E2459" s="661"/>
    </row>
    <row r="2460" s="651" customFormat="1" customHeight="1" spans="4:5">
      <c r="D2460" s="675"/>
      <c r="E2460" s="661"/>
    </row>
    <row r="2461" s="651" customFormat="1" customHeight="1" spans="4:5">
      <c r="D2461" s="675"/>
      <c r="E2461" s="661"/>
    </row>
    <row r="2462" s="651" customFormat="1" customHeight="1" spans="4:5">
      <c r="D2462" s="675"/>
      <c r="E2462" s="661"/>
    </row>
    <row r="2463" s="651" customFormat="1" customHeight="1" spans="4:5">
      <c r="D2463" s="675"/>
      <c r="E2463" s="661"/>
    </row>
    <row r="2464" s="651" customFormat="1" customHeight="1" spans="4:5">
      <c r="D2464" s="675"/>
      <c r="E2464" s="661"/>
    </row>
    <row r="2465" s="651" customFormat="1" customHeight="1" spans="4:5">
      <c r="D2465" s="675"/>
      <c r="E2465" s="661"/>
    </row>
    <row r="2466" s="651" customFormat="1" customHeight="1" spans="4:5">
      <c r="D2466" s="675"/>
      <c r="E2466" s="661"/>
    </row>
    <row r="2467" s="651" customFormat="1" customHeight="1" spans="4:5">
      <c r="D2467" s="675"/>
      <c r="E2467" s="661"/>
    </row>
    <row r="2468" s="651" customFormat="1" customHeight="1" spans="4:5">
      <c r="D2468" s="675"/>
      <c r="E2468" s="661"/>
    </row>
    <row r="2469" s="651" customFormat="1" customHeight="1" spans="4:5">
      <c r="D2469" s="675"/>
      <c r="E2469" s="661"/>
    </row>
    <row r="2470" s="651" customFormat="1" customHeight="1" spans="4:5">
      <c r="D2470" s="675"/>
      <c r="E2470" s="661"/>
    </row>
    <row r="2471" s="651" customFormat="1" customHeight="1" spans="4:5">
      <c r="D2471" s="675"/>
      <c r="E2471" s="661"/>
    </row>
    <row r="2472" s="651" customFormat="1" customHeight="1" spans="4:5">
      <c r="D2472" s="675"/>
      <c r="E2472" s="661"/>
    </row>
    <row r="2473" s="651" customFormat="1" customHeight="1" spans="4:5">
      <c r="D2473" s="675"/>
      <c r="E2473" s="661"/>
    </row>
    <row r="2474" s="651" customFormat="1" customHeight="1" spans="4:5">
      <c r="D2474" s="675"/>
      <c r="E2474" s="661"/>
    </row>
    <row r="2475" s="651" customFormat="1" customHeight="1" spans="4:5">
      <c r="D2475" s="675"/>
      <c r="E2475" s="661"/>
    </row>
    <row r="2476" s="651" customFormat="1" customHeight="1" spans="4:5">
      <c r="D2476" s="675"/>
      <c r="E2476" s="661"/>
    </row>
    <row r="2477" s="651" customFormat="1" customHeight="1" spans="4:5">
      <c r="D2477" s="675"/>
      <c r="E2477" s="661"/>
    </row>
    <row r="2478" s="651" customFormat="1" customHeight="1" spans="4:5">
      <c r="D2478" s="675"/>
      <c r="E2478" s="661"/>
    </row>
    <row r="2479" s="651" customFormat="1" customHeight="1" spans="4:5">
      <c r="D2479" s="675"/>
      <c r="E2479" s="661"/>
    </row>
    <row r="2480" s="651" customFormat="1" customHeight="1" spans="4:5">
      <c r="D2480" s="675"/>
      <c r="E2480" s="661"/>
    </row>
    <row r="2481" s="651" customFormat="1" customHeight="1" spans="4:5">
      <c r="D2481" s="675"/>
      <c r="E2481" s="661"/>
    </row>
    <row r="2482" s="651" customFormat="1" customHeight="1" spans="4:5">
      <c r="D2482" s="675"/>
      <c r="E2482" s="661"/>
    </row>
    <row r="2483" s="651" customFormat="1" customHeight="1" spans="4:5">
      <c r="D2483" s="675"/>
      <c r="E2483" s="661"/>
    </row>
    <row r="2484" s="651" customFormat="1" customHeight="1" spans="4:5">
      <c r="D2484" s="675"/>
      <c r="E2484" s="661"/>
    </row>
    <row r="2485" s="651" customFormat="1" customHeight="1" spans="4:5">
      <c r="D2485" s="675"/>
      <c r="E2485" s="661"/>
    </row>
    <row r="2486" s="651" customFormat="1" customHeight="1" spans="4:5">
      <c r="D2486" s="675"/>
      <c r="E2486" s="661"/>
    </row>
    <row r="2487" s="651" customFormat="1" customHeight="1" spans="4:5">
      <c r="D2487" s="675"/>
      <c r="E2487" s="661"/>
    </row>
    <row r="2488" s="651" customFormat="1" customHeight="1" spans="4:5">
      <c r="D2488" s="675"/>
      <c r="E2488" s="661"/>
    </row>
    <row r="2489" s="651" customFormat="1" customHeight="1" spans="4:5">
      <c r="D2489" s="675"/>
      <c r="E2489" s="661"/>
    </row>
    <row r="2490" s="651" customFormat="1" customHeight="1" spans="4:5">
      <c r="D2490" s="675"/>
      <c r="E2490" s="661"/>
    </row>
    <row r="2491" s="651" customFormat="1" customHeight="1" spans="4:5">
      <c r="D2491" s="675"/>
      <c r="E2491" s="661"/>
    </row>
    <row r="2492" s="651" customFormat="1" customHeight="1" spans="4:5">
      <c r="D2492" s="675"/>
      <c r="E2492" s="661"/>
    </row>
    <row r="2493" s="651" customFormat="1" customHeight="1" spans="4:5">
      <c r="D2493" s="675"/>
      <c r="E2493" s="661"/>
    </row>
    <row r="2494" s="651" customFormat="1" customHeight="1" spans="4:5">
      <c r="D2494" s="675"/>
      <c r="E2494" s="661"/>
    </row>
    <row r="2495" s="651" customFormat="1" customHeight="1" spans="4:5">
      <c r="D2495" s="675"/>
      <c r="E2495" s="661"/>
    </row>
    <row r="2496" s="651" customFormat="1" customHeight="1" spans="4:5">
      <c r="D2496" s="675"/>
      <c r="E2496" s="661"/>
    </row>
    <row r="2497" s="651" customFormat="1" customHeight="1" spans="4:5">
      <c r="D2497" s="675"/>
      <c r="E2497" s="661"/>
    </row>
    <row r="2498" s="651" customFormat="1" customHeight="1" spans="4:5">
      <c r="D2498" s="675"/>
      <c r="E2498" s="661"/>
    </row>
    <row r="2499" s="651" customFormat="1" customHeight="1" spans="4:5">
      <c r="D2499" s="675"/>
      <c r="E2499" s="661"/>
    </row>
    <row r="2500" s="651" customFormat="1" customHeight="1" spans="4:5">
      <c r="D2500" s="675"/>
      <c r="E2500" s="661"/>
    </row>
    <row r="2501" s="651" customFormat="1" customHeight="1" spans="4:5">
      <c r="D2501" s="675"/>
      <c r="E2501" s="661"/>
    </row>
    <row r="2502" s="651" customFormat="1" customHeight="1" spans="4:5">
      <c r="D2502" s="675"/>
      <c r="E2502" s="661"/>
    </row>
    <row r="2503" s="651" customFormat="1" customHeight="1" spans="4:5">
      <c r="D2503" s="675"/>
      <c r="E2503" s="661"/>
    </row>
    <row r="2504" s="651" customFormat="1" customHeight="1" spans="4:5">
      <c r="D2504" s="675"/>
      <c r="E2504" s="661"/>
    </row>
    <row r="2505" s="651" customFormat="1" customHeight="1" spans="4:5">
      <c r="D2505" s="675"/>
      <c r="E2505" s="661"/>
    </row>
    <row r="2506" s="651" customFormat="1" customHeight="1" spans="4:5">
      <c r="D2506" s="675"/>
      <c r="E2506" s="661"/>
    </row>
    <row r="2507" s="651" customFormat="1" customHeight="1" spans="4:5">
      <c r="D2507" s="675"/>
      <c r="E2507" s="661"/>
    </row>
    <row r="2508" s="651" customFormat="1" customHeight="1" spans="4:5">
      <c r="D2508" s="675"/>
      <c r="E2508" s="661"/>
    </row>
    <row r="2509" s="651" customFormat="1" customHeight="1" spans="4:5">
      <c r="D2509" s="675"/>
      <c r="E2509" s="661"/>
    </row>
    <row r="2510" s="651" customFormat="1" customHeight="1" spans="4:5">
      <c r="D2510" s="675"/>
      <c r="E2510" s="661"/>
    </row>
    <row r="2511" s="651" customFormat="1" customHeight="1" spans="4:5">
      <c r="D2511" s="675"/>
      <c r="E2511" s="661"/>
    </row>
    <row r="2512" s="651" customFormat="1" customHeight="1" spans="4:5">
      <c r="D2512" s="675"/>
      <c r="E2512" s="661"/>
    </row>
    <row r="2513" s="651" customFormat="1" customHeight="1" spans="4:5">
      <c r="D2513" s="675"/>
      <c r="E2513" s="661"/>
    </row>
    <row r="2514" s="651" customFormat="1" customHeight="1" spans="4:5">
      <c r="D2514" s="675"/>
      <c r="E2514" s="661"/>
    </row>
    <row r="2515" s="651" customFormat="1" customHeight="1" spans="4:5">
      <c r="D2515" s="675"/>
      <c r="E2515" s="661"/>
    </row>
    <row r="2516" s="651" customFormat="1" customHeight="1" spans="4:5">
      <c r="D2516" s="675"/>
      <c r="E2516" s="661"/>
    </row>
    <row r="2517" s="651" customFormat="1" customHeight="1" spans="4:5">
      <c r="D2517" s="675"/>
      <c r="E2517" s="661"/>
    </row>
    <row r="2518" s="651" customFormat="1" customHeight="1" spans="4:5">
      <c r="D2518" s="675"/>
      <c r="E2518" s="661"/>
    </row>
    <row r="2519" s="651" customFormat="1" customHeight="1" spans="4:5">
      <c r="D2519" s="675"/>
      <c r="E2519" s="661"/>
    </row>
    <row r="2520" s="651" customFormat="1" customHeight="1" spans="4:5">
      <c r="D2520" s="675"/>
      <c r="E2520" s="661"/>
    </row>
    <row r="2521" s="651" customFormat="1" customHeight="1" spans="4:5">
      <c r="D2521" s="675"/>
      <c r="E2521" s="661"/>
    </row>
    <row r="2522" s="651" customFormat="1" customHeight="1" spans="4:5">
      <c r="D2522" s="675"/>
      <c r="E2522" s="661"/>
    </row>
    <row r="2523" s="651" customFormat="1" customHeight="1" spans="4:5">
      <c r="D2523" s="675"/>
      <c r="E2523" s="661"/>
    </row>
    <row r="2524" s="651" customFormat="1" customHeight="1" spans="4:5">
      <c r="D2524" s="675"/>
      <c r="E2524" s="661"/>
    </row>
    <row r="2525" s="651" customFormat="1" customHeight="1" spans="4:5">
      <c r="D2525" s="675"/>
      <c r="E2525" s="661"/>
    </row>
    <row r="2526" s="651" customFormat="1" customHeight="1" spans="4:5">
      <c r="D2526" s="675"/>
      <c r="E2526" s="661"/>
    </row>
    <row r="2527" s="651" customFormat="1" customHeight="1" spans="4:5">
      <c r="D2527" s="675"/>
      <c r="E2527" s="661"/>
    </row>
    <row r="2528" s="651" customFormat="1" customHeight="1" spans="4:5">
      <c r="D2528" s="675"/>
      <c r="E2528" s="661"/>
    </row>
    <row r="2529" s="651" customFormat="1" customHeight="1" spans="4:5">
      <c r="D2529" s="675"/>
      <c r="E2529" s="661"/>
    </row>
    <row r="2530" s="651" customFormat="1" customHeight="1" spans="4:5">
      <c r="D2530" s="675"/>
      <c r="E2530" s="661"/>
    </row>
    <row r="2531" s="651" customFormat="1" customHeight="1" spans="4:5">
      <c r="D2531" s="675"/>
      <c r="E2531" s="661"/>
    </row>
    <row r="2532" s="651" customFormat="1" customHeight="1" spans="4:5">
      <c r="D2532" s="675"/>
      <c r="E2532" s="661"/>
    </row>
    <row r="2533" s="651" customFormat="1" customHeight="1" spans="4:5">
      <c r="D2533" s="675"/>
      <c r="E2533" s="661"/>
    </row>
    <row r="2534" s="651" customFormat="1" customHeight="1" spans="4:5">
      <c r="D2534" s="675"/>
      <c r="E2534" s="661"/>
    </row>
    <row r="2535" s="651" customFormat="1" customHeight="1" spans="4:5">
      <c r="D2535" s="675"/>
      <c r="E2535" s="661"/>
    </row>
    <row r="2536" s="651" customFormat="1" customHeight="1" spans="4:5">
      <c r="D2536" s="675"/>
      <c r="E2536" s="661"/>
    </row>
    <row r="2537" s="651" customFormat="1" customHeight="1" spans="4:5">
      <c r="D2537" s="675"/>
      <c r="E2537" s="661"/>
    </row>
    <row r="2538" s="651" customFormat="1" customHeight="1" spans="4:5">
      <c r="D2538" s="675"/>
      <c r="E2538" s="661"/>
    </row>
    <row r="2539" s="651" customFormat="1" customHeight="1" spans="4:5">
      <c r="D2539" s="675"/>
      <c r="E2539" s="661"/>
    </row>
    <row r="2540" s="651" customFormat="1" customHeight="1" spans="4:5">
      <c r="D2540" s="675"/>
      <c r="E2540" s="661"/>
    </row>
    <row r="2541" s="651" customFormat="1" customHeight="1" spans="4:5">
      <c r="D2541" s="675"/>
      <c r="E2541" s="661"/>
    </row>
    <row r="2542" s="651" customFormat="1" customHeight="1" spans="4:5">
      <c r="D2542" s="675"/>
      <c r="E2542" s="661"/>
    </row>
    <row r="2543" s="651" customFormat="1" customHeight="1" spans="4:5">
      <c r="D2543" s="675"/>
      <c r="E2543" s="661"/>
    </row>
    <row r="2544" s="651" customFormat="1" customHeight="1" spans="4:5">
      <c r="D2544" s="675"/>
      <c r="E2544" s="661"/>
    </row>
    <row r="2545" s="651" customFormat="1" customHeight="1" spans="4:5">
      <c r="D2545" s="675"/>
      <c r="E2545" s="661"/>
    </row>
    <row r="2546" s="651" customFormat="1" customHeight="1" spans="4:5">
      <c r="D2546" s="675"/>
      <c r="E2546" s="661"/>
    </row>
    <row r="2547" s="651" customFormat="1" customHeight="1" spans="4:5">
      <c r="D2547" s="675"/>
      <c r="E2547" s="661"/>
    </row>
    <row r="2548" s="651" customFormat="1" customHeight="1" spans="4:5">
      <c r="D2548" s="675"/>
      <c r="E2548" s="661"/>
    </row>
    <row r="2549" s="651" customFormat="1" customHeight="1" spans="4:5">
      <c r="D2549" s="675"/>
      <c r="E2549" s="661"/>
    </row>
    <row r="2550" s="651" customFormat="1" customHeight="1" spans="4:5">
      <c r="D2550" s="675"/>
      <c r="E2550" s="661"/>
    </row>
    <row r="2551" s="651" customFormat="1" customHeight="1" spans="4:5">
      <c r="D2551" s="675"/>
      <c r="E2551" s="661"/>
    </row>
    <row r="2552" s="651" customFormat="1" customHeight="1" spans="4:5">
      <c r="D2552" s="675"/>
      <c r="E2552" s="661"/>
    </row>
    <row r="2553" s="651" customFormat="1" customHeight="1" spans="4:5">
      <c r="D2553" s="675"/>
      <c r="E2553" s="661"/>
    </row>
    <row r="2554" s="651" customFormat="1" customHeight="1" spans="4:5">
      <c r="D2554" s="675"/>
      <c r="E2554" s="661"/>
    </row>
    <row r="2555" s="651" customFormat="1" customHeight="1" spans="4:5">
      <c r="D2555" s="675"/>
      <c r="E2555" s="661"/>
    </row>
    <row r="2556" s="651" customFormat="1" customHeight="1" spans="4:5">
      <c r="D2556" s="675"/>
      <c r="E2556" s="661"/>
    </row>
    <row r="2557" s="651" customFormat="1" customHeight="1" spans="4:5">
      <c r="D2557" s="675"/>
      <c r="E2557" s="661"/>
    </row>
    <row r="2558" s="651" customFormat="1" customHeight="1" spans="4:5">
      <c r="D2558" s="675"/>
      <c r="E2558" s="661"/>
    </row>
    <row r="2559" s="651" customFormat="1" customHeight="1" spans="4:5">
      <c r="D2559" s="675"/>
      <c r="E2559" s="661"/>
    </row>
    <row r="2560" s="651" customFormat="1" customHeight="1" spans="4:5">
      <c r="D2560" s="675"/>
      <c r="E2560" s="661"/>
    </row>
    <row r="2561" s="651" customFormat="1" customHeight="1" spans="4:5">
      <c r="D2561" s="675"/>
      <c r="E2561" s="661"/>
    </row>
    <row r="2562" s="651" customFormat="1" customHeight="1" spans="4:5">
      <c r="D2562" s="675"/>
      <c r="E2562" s="661"/>
    </row>
    <row r="2563" s="651" customFormat="1" customHeight="1" spans="4:5">
      <c r="D2563" s="675"/>
      <c r="E2563" s="661"/>
    </row>
    <row r="2564" s="651" customFormat="1" customHeight="1" spans="4:5">
      <c r="D2564" s="675"/>
      <c r="E2564" s="661"/>
    </row>
    <row r="2565" s="651" customFormat="1" customHeight="1" spans="4:5">
      <c r="D2565" s="675"/>
      <c r="E2565" s="661"/>
    </row>
    <row r="2566" s="651" customFormat="1" customHeight="1" spans="4:5">
      <c r="D2566" s="675"/>
      <c r="E2566" s="661"/>
    </row>
    <row r="2567" s="651" customFormat="1" customHeight="1" spans="4:5">
      <c r="D2567" s="675"/>
      <c r="E2567" s="661"/>
    </row>
    <row r="2568" s="651" customFormat="1" customHeight="1" spans="4:5">
      <c r="D2568" s="675"/>
      <c r="E2568" s="661"/>
    </row>
    <row r="2569" s="651" customFormat="1" customHeight="1" spans="4:5">
      <c r="D2569" s="675"/>
      <c r="E2569" s="661"/>
    </row>
    <row r="2570" s="651" customFormat="1" customHeight="1" spans="4:5">
      <c r="D2570" s="675"/>
      <c r="E2570" s="661"/>
    </row>
    <row r="2571" s="651" customFormat="1" customHeight="1" spans="4:5">
      <c r="D2571" s="675"/>
      <c r="E2571" s="661"/>
    </row>
    <row r="2572" s="651" customFormat="1" customHeight="1" spans="4:5">
      <c r="D2572" s="675"/>
      <c r="E2572" s="661"/>
    </row>
    <row r="2573" s="651" customFormat="1" customHeight="1" spans="4:5">
      <c r="D2573" s="675"/>
      <c r="E2573" s="661"/>
    </row>
    <row r="2574" s="651" customFormat="1" customHeight="1" spans="4:5">
      <c r="D2574" s="675"/>
      <c r="E2574" s="661"/>
    </row>
    <row r="2575" s="651" customFormat="1" customHeight="1" spans="4:5">
      <c r="D2575" s="675"/>
      <c r="E2575" s="661"/>
    </row>
    <row r="2576" s="651" customFormat="1" customHeight="1" spans="4:5">
      <c r="D2576" s="675"/>
      <c r="E2576" s="661"/>
    </row>
    <row r="2577" s="651" customFormat="1" customHeight="1" spans="4:5">
      <c r="D2577" s="675"/>
      <c r="E2577" s="661"/>
    </row>
    <row r="2578" s="651" customFormat="1" customHeight="1" spans="4:5">
      <c r="D2578" s="675"/>
      <c r="E2578" s="661"/>
    </row>
    <row r="2579" s="651" customFormat="1" customHeight="1" spans="4:5">
      <c r="D2579" s="675"/>
      <c r="E2579" s="661"/>
    </row>
    <row r="2580" s="651" customFormat="1" customHeight="1" spans="4:5">
      <c r="D2580" s="675"/>
      <c r="E2580" s="661"/>
    </row>
    <row r="2581" s="651" customFormat="1" customHeight="1" spans="4:5">
      <c r="D2581" s="675"/>
      <c r="E2581" s="661"/>
    </row>
    <row r="2582" s="651" customFormat="1" customHeight="1" spans="4:5">
      <c r="D2582" s="675"/>
      <c r="E2582" s="661"/>
    </row>
    <row r="2583" s="651" customFormat="1" customHeight="1" spans="4:5">
      <c r="D2583" s="675"/>
      <c r="E2583" s="661"/>
    </row>
    <row r="2584" s="651" customFormat="1" customHeight="1" spans="4:5">
      <c r="D2584" s="675"/>
      <c r="E2584" s="661"/>
    </row>
    <row r="2585" s="651" customFormat="1" customHeight="1" spans="4:5">
      <c r="D2585" s="675"/>
      <c r="E2585" s="661"/>
    </row>
    <row r="2586" s="651" customFormat="1" customHeight="1" spans="4:5">
      <c r="D2586" s="675"/>
      <c r="E2586" s="661"/>
    </row>
    <row r="2587" s="651" customFormat="1" customHeight="1" spans="4:5">
      <c r="D2587" s="675"/>
      <c r="E2587" s="661"/>
    </row>
    <row r="2588" s="651" customFormat="1" customHeight="1" spans="4:5">
      <c r="D2588" s="675"/>
      <c r="E2588" s="661"/>
    </row>
    <row r="2589" s="651" customFormat="1" customHeight="1" spans="4:5">
      <c r="D2589" s="675"/>
      <c r="E2589" s="661"/>
    </row>
    <row r="2590" s="651" customFormat="1" customHeight="1" spans="4:5">
      <c r="D2590" s="675"/>
      <c r="E2590" s="661"/>
    </row>
    <row r="2591" s="651" customFormat="1" customHeight="1" spans="4:5">
      <c r="D2591" s="675"/>
      <c r="E2591" s="661"/>
    </row>
    <row r="2592" s="651" customFormat="1" customHeight="1" spans="4:5">
      <c r="D2592" s="675"/>
      <c r="E2592" s="661"/>
    </row>
    <row r="2593" s="651" customFormat="1" customHeight="1" spans="4:5">
      <c r="D2593" s="675"/>
      <c r="E2593" s="661"/>
    </row>
    <row r="2594" s="651" customFormat="1" customHeight="1" spans="4:5">
      <c r="D2594" s="675"/>
      <c r="E2594" s="661"/>
    </row>
    <row r="2595" s="651" customFormat="1" customHeight="1" spans="4:5">
      <c r="D2595" s="675"/>
      <c r="E2595" s="661"/>
    </row>
    <row r="2596" s="651" customFormat="1" customHeight="1" spans="4:5">
      <c r="D2596" s="675"/>
      <c r="E2596" s="661"/>
    </row>
    <row r="2597" s="651" customFormat="1" customHeight="1" spans="4:5">
      <c r="D2597" s="675"/>
      <c r="E2597" s="661"/>
    </row>
    <row r="2598" s="651" customFormat="1" customHeight="1" spans="4:5">
      <c r="D2598" s="675"/>
      <c r="E2598" s="661"/>
    </row>
    <row r="2599" s="651" customFormat="1" customHeight="1" spans="4:5">
      <c r="D2599" s="675"/>
      <c r="E2599" s="661"/>
    </row>
    <row r="2600" s="651" customFormat="1" customHeight="1" spans="4:5">
      <c r="D2600" s="675"/>
      <c r="E2600" s="661"/>
    </row>
    <row r="2601" s="651" customFormat="1" customHeight="1" spans="4:5">
      <c r="D2601" s="675"/>
      <c r="E2601" s="661"/>
    </row>
    <row r="2602" s="651" customFormat="1" customHeight="1" spans="4:5">
      <c r="D2602" s="675"/>
      <c r="E2602" s="661"/>
    </row>
    <row r="2603" s="651" customFormat="1" customHeight="1" spans="4:5">
      <c r="D2603" s="675"/>
      <c r="E2603" s="661"/>
    </row>
    <row r="2604" s="651" customFormat="1" customHeight="1" spans="4:5">
      <c r="D2604" s="675"/>
      <c r="E2604" s="661"/>
    </row>
    <row r="2605" s="651" customFormat="1" customHeight="1" spans="4:5">
      <c r="D2605" s="675"/>
      <c r="E2605" s="661"/>
    </row>
    <row r="2606" s="651" customFormat="1" customHeight="1" spans="4:5">
      <c r="D2606" s="675"/>
      <c r="E2606" s="661"/>
    </row>
    <row r="2607" s="651" customFormat="1" customHeight="1" spans="4:5">
      <c r="D2607" s="675"/>
      <c r="E2607" s="661"/>
    </row>
    <row r="2608" s="651" customFormat="1" customHeight="1" spans="4:5">
      <c r="D2608" s="675"/>
      <c r="E2608" s="661"/>
    </row>
    <row r="2609" s="651" customFormat="1" customHeight="1" spans="4:5">
      <c r="D2609" s="675"/>
      <c r="E2609" s="661"/>
    </row>
    <row r="2610" s="651" customFormat="1" customHeight="1" spans="4:5">
      <c r="D2610" s="675"/>
      <c r="E2610" s="661"/>
    </row>
    <row r="2611" s="651" customFormat="1" customHeight="1" spans="4:5">
      <c r="D2611" s="675"/>
      <c r="E2611" s="661"/>
    </row>
    <row r="2612" s="651" customFormat="1" customHeight="1" spans="4:5">
      <c r="D2612" s="675"/>
      <c r="E2612" s="661"/>
    </row>
    <row r="2613" s="651" customFormat="1" customHeight="1" spans="4:5">
      <c r="D2613" s="675"/>
      <c r="E2613" s="661"/>
    </row>
    <row r="2614" s="651" customFormat="1" customHeight="1" spans="4:5">
      <c r="D2614" s="675"/>
      <c r="E2614" s="661"/>
    </row>
    <row r="2615" s="651" customFormat="1" customHeight="1" spans="4:5">
      <c r="D2615" s="675"/>
      <c r="E2615" s="661"/>
    </row>
    <row r="2616" s="651" customFormat="1" customHeight="1" spans="4:5">
      <c r="D2616" s="675"/>
      <c r="E2616" s="661"/>
    </row>
    <row r="2617" s="651" customFormat="1" customHeight="1" spans="4:5">
      <c r="D2617" s="675"/>
      <c r="E2617" s="661"/>
    </row>
    <row r="2618" s="651" customFormat="1" customHeight="1" spans="4:5">
      <c r="D2618" s="675"/>
      <c r="E2618" s="661"/>
    </row>
    <row r="2619" s="651" customFormat="1" customHeight="1" spans="4:5">
      <c r="D2619" s="675"/>
      <c r="E2619" s="661"/>
    </row>
    <row r="2620" s="651" customFormat="1" customHeight="1" spans="4:5">
      <c r="D2620" s="675"/>
      <c r="E2620" s="661"/>
    </row>
    <row r="2621" s="651" customFormat="1" customHeight="1" spans="4:5">
      <c r="D2621" s="675"/>
      <c r="E2621" s="661"/>
    </row>
    <row r="2622" s="651" customFormat="1" customHeight="1" spans="4:5">
      <c r="D2622" s="675"/>
      <c r="E2622" s="661"/>
    </row>
    <row r="2623" s="651" customFormat="1" customHeight="1" spans="4:5">
      <c r="D2623" s="675"/>
      <c r="E2623" s="661"/>
    </row>
    <row r="2624" s="651" customFormat="1" customHeight="1" spans="4:5">
      <c r="D2624" s="675"/>
      <c r="E2624" s="661"/>
    </row>
    <row r="2625" s="651" customFormat="1" customHeight="1" spans="4:5">
      <c r="D2625" s="675"/>
      <c r="E2625" s="661"/>
    </row>
    <row r="2626" s="651" customFormat="1" customHeight="1" spans="4:5">
      <c r="D2626" s="675"/>
      <c r="E2626" s="661"/>
    </row>
    <row r="2627" s="651" customFormat="1" customHeight="1" spans="4:5">
      <c r="D2627" s="675"/>
      <c r="E2627" s="661"/>
    </row>
    <row r="2628" s="651" customFormat="1" customHeight="1" spans="4:5">
      <c r="D2628" s="675"/>
      <c r="E2628" s="661"/>
    </row>
    <row r="2629" s="651" customFormat="1" customHeight="1" spans="4:5">
      <c r="D2629" s="675"/>
      <c r="E2629" s="661"/>
    </row>
    <row r="2630" s="651" customFormat="1" customHeight="1" spans="4:5">
      <c r="D2630" s="675"/>
      <c r="E2630" s="661"/>
    </row>
    <row r="2631" s="651" customFormat="1" customHeight="1" spans="4:5">
      <c r="D2631" s="675"/>
      <c r="E2631" s="661"/>
    </row>
    <row r="2632" s="651" customFormat="1" customHeight="1" spans="4:5">
      <c r="D2632" s="675"/>
      <c r="E2632" s="661"/>
    </row>
    <row r="2633" s="651" customFormat="1" customHeight="1" spans="4:5">
      <c r="D2633" s="675"/>
      <c r="E2633" s="661"/>
    </row>
    <row r="2634" s="651" customFormat="1" customHeight="1" spans="4:5">
      <c r="D2634" s="675"/>
      <c r="E2634" s="661"/>
    </row>
    <row r="2635" s="651" customFormat="1" customHeight="1" spans="4:5">
      <c r="D2635" s="675"/>
      <c r="E2635" s="661"/>
    </row>
    <row r="2636" s="651" customFormat="1" customHeight="1" spans="4:5">
      <c r="D2636" s="675"/>
      <c r="E2636" s="661"/>
    </row>
    <row r="2637" s="651" customFormat="1" customHeight="1" spans="4:5">
      <c r="D2637" s="675"/>
      <c r="E2637" s="661"/>
    </row>
    <row r="2638" s="651" customFormat="1" customHeight="1" spans="4:5">
      <c r="D2638" s="675"/>
      <c r="E2638" s="661"/>
    </row>
    <row r="2639" s="651" customFormat="1" customHeight="1" spans="4:5">
      <c r="D2639" s="675"/>
      <c r="E2639" s="661"/>
    </row>
    <row r="2640" s="651" customFormat="1" customHeight="1" spans="4:5">
      <c r="D2640" s="675"/>
      <c r="E2640" s="661"/>
    </row>
    <row r="2641" s="651" customFormat="1" customHeight="1" spans="4:5">
      <c r="D2641" s="675"/>
      <c r="E2641" s="661"/>
    </row>
    <row r="2642" s="651" customFormat="1" customHeight="1" spans="4:5">
      <c r="D2642" s="675"/>
      <c r="E2642" s="661"/>
    </row>
    <row r="2643" s="651" customFormat="1" customHeight="1" spans="4:5">
      <c r="D2643" s="675"/>
      <c r="E2643" s="661"/>
    </row>
    <row r="2644" s="651" customFormat="1" customHeight="1" spans="4:5">
      <c r="D2644" s="675"/>
      <c r="E2644" s="661"/>
    </row>
    <row r="2645" s="651" customFormat="1" customHeight="1" spans="4:5">
      <c r="D2645" s="675"/>
      <c r="E2645" s="661"/>
    </row>
    <row r="2646" s="651" customFormat="1" customHeight="1" spans="4:5">
      <c r="D2646" s="675"/>
      <c r="E2646" s="661"/>
    </row>
    <row r="2647" s="651" customFormat="1" customHeight="1" spans="4:5">
      <c r="D2647" s="675"/>
      <c r="E2647" s="661"/>
    </row>
    <row r="2648" s="651" customFormat="1" customHeight="1" spans="4:5">
      <c r="D2648" s="675"/>
      <c r="E2648" s="661"/>
    </row>
    <row r="2649" s="651" customFormat="1" customHeight="1" spans="4:5">
      <c r="D2649" s="675"/>
      <c r="E2649" s="661"/>
    </row>
    <row r="2650" s="651" customFormat="1" customHeight="1" spans="4:5">
      <c r="D2650" s="675"/>
      <c r="E2650" s="661"/>
    </row>
    <row r="2651" s="651" customFormat="1" customHeight="1" spans="4:5">
      <c r="D2651" s="675"/>
      <c r="E2651" s="661"/>
    </row>
    <row r="2652" s="651" customFormat="1" customHeight="1" spans="4:5">
      <c r="D2652" s="675"/>
      <c r="E2652" s="661"/>
    </row>
    <row r="2653" s="651" customFormat="1" customHeight="1" spans="4:5">
      <c r="D2653" s="675"/>
      <c r="E2653" s="661"/>
    </row>
    <row r="2654" s="651" customFormat="1" customHeight="1" spans="4:5">
      <c r="D2654" s="675"/>
      <c r="E2654" s="661"/>
    </row>
    <row r="2655" s="651" customFormat="1" customHeight="1" spans="4:5">
      <c r="D2655" s="675"/>
      <c r="E2655" s="661"/>
    </row>
    <row r="2656" s="651" customFormat="1" customHeight="1" spans="4:5">
      <c r="D2656" s="675"/>
      <c r="E2656" s="661"/>
    </row>
    <row r="2657" s="651" customFormat="1" customHeight="1" spans="4:5">
      <c r="D2657" s="675"/>
      <c r="E2657" s="661"/>
    </row>
    <row r="2658" s="651" customFormat="1" customHeight="1" spans="4:5">
      <c r="D2658" s="675"/>
      <c r="E2658" s="661"/>
    </row>
    <row r="2659" s="651" customFormat="1" customHeight="1" spans="4:5">
      <c r="D2659" s="675"/>
      <c r="E2659" s="661"/>
    </row>
    <row r="2660" s="651" customFormat="1" customHeight="1" spans="4:5">
      <c r="D2660" s="675"/>
      <c r="E2660" s="661"/>
    </row>
    <row r="2661" s="651" customFormat="1" customHeight="1" spans="4:5">
      <c r="D2661" s="675"/>
      <c r="E2661" s="661"/>
    </row>
    <row r="2662" s="651" customFormat="1" customHeight="1" spans="4:5">
      <c r="D2662" s="675"/>
      <c r="E2662" s="661"/>
    </row>
    <row r="2663" s="651" customFormat="1" customHeight="1" spans="4:5">
      <c r="D2663" s="675"/>
      <c r="E2663" s="661"/>
    </row>
    <row r="2664" s="651" customFormat="1" customHeight="1" spans="4:5">
      <c r="D2664" s="675"/>
      <c r="E2664" s="661"/>
    </row>
    <row r="2665" s="651" customFormat="1" customHeight="1" spans="4:5">
      <c r="D2665" s="675"/>
      <c r="E2665" s="661"/>
    </row>
    <row r="2666" s="651" customFormat="1" customHeight="1" spans="4:5">
      <c r="D2666" s="675"/>
      <c r="E2666" s="661"/>
    </row>
    <row r="2667" s="651" customFormat="1" customHeight="1" spans="4:5">
      <c r="D2667" s="675"/>
      <c r="E2667" s="661"/>
    </row>
    <row r="2668" s="651" customFormat="1" customHeight="1" spans="4:5">
      <c r="D2668" s="675"/>
      <c r="E2668" s="661"/>
    </row>
    <row r="2669" s="651" customFormat="1" customHeight="1" spans="4:5">
      <c r="D2669" s="675"/>
      <c r="E2669" s="661"/>
    </row>
    <row r="2670" s="651" customFormat="1" customHeight="1" spans="4:5">
      <c r="D2670" s="675"/>
      <c r="E2670" s="661"/>
    </row>
    <row r="2671" s="651" customFormat="1" customHeight="1" spans="4:5">
      <c r="D2671" s="675"/>
      <c r="E2671" s="661"/>
    </row>
    <row r="2672" s="651" customFormat="1" customHeight="1" spans="4:5">
      <c r="D2672" s="675"/>
      <c r="E2672" s="661"/>
    </row>
    <row r="2673" s="651" customFormat="1" customHeight="1" spans="4:5">
      <c r="D2673" s="675"/>
      <c r="E2673" s="661"/>
    </row>
    <row r="2674" s="651" customFormat="1" customHeight="1" spans="4:5">
      <c r="D2674" s="675"/>
      <c r="E2674" s="661"/>
    </row>
    <row r="2675" s="651" customFormat="1" customHeight="1" spans="4:5">
      <c r="D2675" s="675"/>
      <c r="E2675" s="661"/>
    </row>
    <row r="2676" s="651" customFormat="1" customHeight="1" spans="4:5">
      <c r="D2676" s="675"/>
      <c r="E2676" s="661"/>
    </row>
    <row r="2677" s="651" customFormat="1" customHeight="1" spans="4:5">
      <c r="D2677" s="675"/>
      <c r="E2677" s="661"/>
    </row>
    <row r="2678" s="651" customFormat="1" customHeight="1" spans="4:5">
      <c r="D2678" s="675"/>
      <c r="E2678" s="661"/>
    </row>
    <row r="2679" s="651" customFormat="1" customHeight="1" spans="4:5">
      <c r="D2679" s="675"/>
      <c r="E2679" s="661"/>
    </row>
    <row r="2680" s="651" customFormat="1" customHeight="1" spans="4:5">
      <c r="D2680" s="675"/>
      <c r="E2680" s="661"/>
    </row>
    <row r="2681" s="651" customFormat="1" customHeight="1" spans="4:5">
      <c r="D2681" s="675"/>
      <c r="E2681" s="661"/>
    </row>
    <row r="2682" s="651" customFormat="1" customHeight="1" spans="4:5">
      <c r="D2682" s="675"/>
      <c r="E2682" s="661"/>
    </row>
    <row r="2683" s="651" customFormat="1" customHeight="1" spans="4:5">
      <c r="D2683" s="675"/>
      <c r="E2683" s="661"/>
    </row>
    <row r="2684" s="651" customFormat="1" customHeight="1" spans="4:5">
      <c r="D2684" s="675"/>
      <c r="E2684" s="661"/>
    </row>
    <row r="2685" s="651" customFormat="1" customHeight="1" spans="4:5">
      <c r="D2685" s="675"/>
      <c r="E2685" s="661"/>
    </row>
    <row r="2686" s="651" customFormat="1" customHeight="1" spans="4:5">
      <c r="D2686" s="675"/>
      <c r="E2686" s="661"/>
    </row>
    <row r="2687" s="651" customFormat="1" customHeight="1" spans="4:5">
      <c r="D2687" s="675"/>
      <c r="E2687" s="661"/>
    </row>
    <row r="2688" s="651" customFormat="1" customHeight="1" spans="4:5">
      <c r="D2688" s="675"/>
      <c r="E2688" s="661"/>
    </row>
    <row r="2689" s="651" customFormat="1" customHeight="1" spans="4:5">
      <c r="D2689" s="675"/>
      <c r="E2689" s="661"/>
    </row>
    <row r="2690" s="651" customFormat="1" customHeight="1" spans="4:5">
      <c r="D2690" s="675"/>
      <c r="E2690" s="661"/>
    </row>
    <row r="2691" s="651" customFormat="1" customHeight="1" spans="4:5">
      <c r="D2691" s="675"/>
      <c r="E2691" s="661"/>
    </row>
    <row r="2692" s="651" customFormat="1" customHeight="1" spans="4:5">
      <c r="D2692" s="675"/>
      <c r="E2692" s="661"/>
    </row>
    <row r="2693" s="651" customFormat="1" customHeight="1" spans="4:5">
      <c r="D2693" s="675"/>
      <c r="E2693" s="661"/>
    </row>
    <row r="2694" s="651" customFormat="1" customHeight="1" spans="4:5">
      <c r="D2694" s="675"/>
      <c r="E2694" s="661"/>
    </row>
    <row r="2695" s="651" customFormat="1" customHeight="1" spans="4:5">
      <c r="D2695" s="675"/>
      <c r="E2695" s="661"/>
    </row>
    <row r="2696" s="651" customFormat="1" customHeight="1" spans="4:5">
      <c r="D2696" s="675"/>
      <c r="E2696" s="661"/>
    </row>
    <row r="2697" s="651" customFormat="1" customHeight="1" spans="4:5">
      <c r="D2697" s="675"/>
      <c r="E2697" s="661"/>
    </row>
    <row r="2698" s="651" customFormat="1" customHeight="1" spans="4:5">
      <c r="D2698" s="675"/>
      <c r="E2698" s="661"/>
    </row>
    <row r="2699" s="651" customFormat="1" customHeight="1" spans="4:5">
      <c r="D2699" s="675"/>
      <c r="E2699" s="661"/>
    </row>
    <row r="2700" s="651" customFormat="1" customHeight="1" spans="4:5">
      <c r="D2700" s="675"/>
      <c r="E2700" s="661"/>
    </row>
    <row r="2701" s="651" customFormat="1" customHeight="1" spans="4:5">
      <c r="D2701" s="675"/>
      <c r="E2701" s="661"/>
    </row>
    <row r="2702" s="651" customFormat="1" customHeight="1" spans="4:5">
      <c r="D2702" s="675"/>
      <c r="E2702" s="661"/>
    </row>
    <row r="2703" s="651" customFormat="1" customHeight="1" spans="4:5">
      <c r="D2703" s="675"/>
      <c r="E2703" s="661"/>
    </row>
    <row r="2704" s="651" customFormat="1" customHeight="1" spans="4:5">
      <c r="D2704" s="675"/>
      <c r="E2704" s="661"/>
    </row>
    <row r="2705" s="651" customFormat="1" customHeight="1" spans="4:5">
      <c r="D2705" s="675"/>
      <c r="E2705" s="661"/>
    </row>
    <row r="2706" s="651" customFormat="1" customHeight="1" spans="4:5">
      <c r="D2706" s="675"/>
      <c r="E2706" s="661"/>
    </row>
    <row r="2707" s="651" customFormat="1" customHeight="1" spans="4:5">
      <c r="D2707" s="675"/>
      <c r="E2707" s="661"/>
    </row>
    <row r="2708" s="651" customFormat="1" customHeight="1" spans="4:5">
      <c r="D2708" s="675"/>
      <c r="E2708" s="661"/>
    </row>
    <row r="2709" s="651" customFormat="1" customHeight="1" spans="4:5">
      <c r="D2709" s="675"/>
      <c r="E2709" s="661"/>
    </row>
    <row r="2710" s="651" customFormat="1" customHeight="1" spans="4:5">
      <c r="D2710" s="675"/>
      <c r="E2710" s="661"/>
    </row>
    <row r="2711" s="651" customFormat="1" customHeight="1" spans="4:5">
      <c r="D2711" s="675"/>
      <c r="E2711" s="661"/>
    </row>
    <row r="2712" s="651" customFormat="1" customHeight="1" spans="4:5">
      <c r="D2712" s="675"/>
      <c r="E2712" s="661"/>
    </row>
    <row r="2713" s="651" customFormat="1" customHeight="1" spans="4:5">
      <c r="D2713" s="675"/>
      <c r="E2713" s="661"/>
    </row>
    <row r="2714" s="651" customFormat="1" customHeight="1" spans="4:5">
      <c r="D2714" s="675"/>
      <c r="E2714" s="661"/>
    </row>
    <row r="2715" s="651" customFormat="1" customHeight="1" spans="4:5">
      <c r="D2715" s="675"/>
      <c r="E2715" s="661"/>
    </row>
    <row r="2716" s="651" customFormat="1" customHeight="1" spans="4:5">
      <c r="D2716" s="675"/>
      <c r="E2716" s="661"/>
    </row>
    <row r="2717" s="651" customFormat="1" customHeight="1" spans="4:5">
      <c r="D2717" s="675"/>
      <c r="E2717" s="661"/>
    </row>
    <row r="2718" s="651" customFormat="1" customHeight="1" spans="4:5">
      <c r="D2718" s="675"/>
      <c r="E2718" s="661"/>
    </row>
    <row r="2719" s="651" customFormat="1" customHeight="1" spans="4:5">
      <c r="D2719" s="675"/>
      <c r="E2719" s="661"/>
    </row>
    <row r="2720" s="651" customFormat="1" customHeight="1" spans="4:5">
      <c r="D2720" s="675"/>
      <c r="E2720" s="661"/>
    </row>
    <row r="2721" s="651" customFormat="1" customHeight="1" spans="4:5">
      <c r="D2721" s="675"/>
      <c r="E2721" s="661"/>
    </row>
    <row r="2722" s="651" customFormat="1" customHeight="1" spans="4:5">
      <c r="D2722" s="675"/>
      <c r="E2722" s="661"/>
    </row>
    <row r="2723" s="651" customFormat="1" customHeight="1" spans="4:5">
      <c r="D2723" s="675"/>
      <c r="E2723" s="661"/>
    </row>
    <row r="2724" s="651" customFormat="1" customHeight="1" spans="4:5">
      <c r="D2724" s="675"/>
      <c r="E2724" s="661"/>
    </row>
    <row r="2725" s="651" customFormat="1" customHeight="1" spans="4:5">
      <c r="D2725" s="675"/>
      <c r="E2725" s="661"/>
    </row>
    <row r="2726" s="651" customFormat="1" customHeight="1" spans="4:5">
      <c r="D2726" s="675"/>
      <c r="E2726" s="661"/>
    </row>
    <row r="2727" s="651" customFormat="1" customHeight="1" spans="4:5">
      <c r="D2727" s="675"/>
      <c r="E2727" s="661"/>
    </row>
    <row r="2728" s="651" customFormat="1" customHeight="1" spans="4:5">
      <c r="D2728" s="675"/>
      <c r="E2728" s="661"/>
    </row>
    <row r="2729" s="651" customFormat="1" customHeight="1" spans="4:5">
      <c r="D2729" s="675"/>
      <c r="E2729" s="661"/>
    </row>
    <row r="2730" s="651" customFormat="1" customHeight="1" spans="4:5">
      <c r="D2730" s="675"/>
      <c r="E2730" s="661"/>
    </row>
    <row r="2731" s="651" customFormat="1" customHeight="1" spans="4:5">
      <c r="D2731" s="675"/>
      <c r="E2731" s="661"/>
    </row>
    <row r="2732" s="651" customFormat="1" customHeight="1" spans="4:5">
      <c r="D2732" s="675"/>
      <c r="E2732" s="661"/>
    </row>
    <row r="2733" s="651" customFormat="1" customHeight="1" spans="4:5">
      <c r="D2733" s="675"/>
      <c r="E2733" s="661"/>
    </row>
    <row r="2734" s="651" customFormat="1" customHeight="1" spans="4:5">
      <c r="D2734" s="675"/>
      <c r="E2734" s="661"/>
    </row>
    <row r="2735" s="651" customFormat="1" customHeight="1" spans="4:5">
      <c r="D2735" s="675"/>
      <c r="E2735" s="661"/>
    </row>
    <row r="2736" s="651" customFormat="1" customHeight="1" spans="4:5">
      <c r="D2736" s="675"/>
      <c r="E2736" s="661"/>
    </row>
    <row r="2737" s="651" customFormat="1" customHeight="1" spans="4:5">
      <c r="D2737" s="675"/>
      <c r="E2737" s="661"/>
    </row>
    <row r="2738" s="651" customFormat="1" customHeight="1" spans="4:5">
      <c r="D2738" s="675"/>
      <c r="E2738" s="661"/>
    </row>
    <row r="2739" s="651" customFormat="1" customHeight="1" spans="4:5">
      <c r="D2739" s="675"/>
      <c r="E2739" s="661"/>
    </row>
    <row r="2740" s="651" customFormat="1" customHeight="1" spans="4:5">
      <c r="D2740" s="675"/>
      <c r="E2740" s="661"/>
    </row>
    <row r="2741" s="651" customFormat="1" customHeight="1" spans="4:5">
      <c r="D2741" s="675"/>
      <c r="E2741" s="661"/>
    </row>
    <row r="2742" s="651" customFormat="1" customHeight="1" spans="4:5">
      <c r="D2742" s="675"/>
      <c r="E2742" s="661"/>
    </row>
    <row r="2743" s="651" customFormat="1" customHeight="1" spans="4:5">
      <c r="D2743" s="675"/>
      <c r="E2743" s="661"/>
    </row>
    <row r="2744" s="651" customFormat="1" customHeight="1" spans="4:5">
      <c r="D2744" s="675"/>
      <c r="E2744" s="661"/>
    </row>
    <row r="2745" s="651" customFormat="1" customHeight="1" spans="4:5">
      <c r="D2745" s="675"/>
      <c r="E2745" s="661"/>
    </row>
    <row r="2746" s="651" customFormat="1" customHeight="1" spans="4:5">
      <c r="D2746" s="675"/>
      <c r="E2746" s="661"/>
    </row>
    <row r="2747" s="651" customFormat="1" customHeight="1" spans="4:5">
      <c r="D2747" s="675"/>
      <c r="E2747" s="661"/>
    </row>
    <row r="2748" s="651" customFormat="1" customHeight="1" spans="4:5">
      <c r="D2748" s="675"/>
      <c r="E2748" s="661"/>
    </row>
    <row r="2749" s="651" customFormat="1" customHeight="1" spans="4:5">
      <c r="D2749" s="675"/>
      <c r="E2749" s="661"/>
    </row>
    <row r="2750" s="651" customFormat="1" customHeight="1" spans="4:5">
      <c r="D2750" s="675"/>
      <c r="E2750" s="661"/>
    </row>
    <row r="2751" s="651" customFormat="1" customHeight="1" spans="4:5">
      <c r="D2751" s="675"/>
      <c r="E2751" s="661"/>
    </row>
    <row r="2752" s="651" customFormat="1" customHeight="1" spans="4:5">
      <c r="D2752" s="675"/>
      <c r="E2752" s="661"/>
    </row>
    <row r="2753" s="651" customFormat="1" customHeight="1" spans="4:5">
      <c r="D2753" s="675"/>
      <c r="E2753" s="661"/>
    </row>
    <row r="2754" s="651" customFormat="1" customHeight="1" spans="4:5">
      <c r="D2754" s="675"/>
      <c r="E2754" s="661"/>
    </row>
    <row r="2755" s="651" customFormat="1" customHeight="1" spans="4:5">
      <c r="D2755" s="675"/>
      <c r="E2755" s="661"/>
    </row>
    <row r="2756" s="651" customFormat="1" customHeight="1" spans="4:5">
      <c r="D2756" s="675"/>
      <c r="E2756" s="661"/>
    </row>
    <row r="2757" s="651" customFormat="1" customHeight="1" spans="4:5">
      <c r="D2757" s="675"/>
      <c r="E2757" s="661"/>
    </row>
    <row r="2758" s="651" customFormat="1" customHeight="1" spans="4:5">
      <c r="D2758" s="675"/>
      <c r="E2758" s="661"/>
    </row>
    <row r="2759" s="651" customFormat="1" customHeight="1" spans="4:5">
      <c r="D2759" s="675"/>
      <c r="E2759" s="661"/>
    </row>
    <row r="2760" s="651" customFormat="1" customHeight="1" spans="4:5">
      <c r="D2760" s="675"/>
      <c r="E2760" s="661"/>
    </row>
    <row r="2761" s="651" customFormat="1" customHeight="1" spans="4:5">
      <c r="D2761" s="675"/>
      <c r="E2761" s="661"/>
    </row>
    <row r="2762" s="651" customFormat="1" customHeight="1" spans="4:5">
      <c r="D2762" s="675"/>
      <c r="E2762" s="661"/>
    </row>
    <row r="2763" s="651" customFormat="1" customHeight="1" spans="4:5">
      <c r="D2763" s="675"/>
      <c r="E2763" s="661"/>
    </row>
    <row r="2764" s="651" customFormat="1" customHeight="1" spans="4:5">
      <c r="D2764" s="675"/>
      <c r="E2764" s="661"/>
    </row>
    <row r="2765" s="651" customFormat="1" customHeight="1" spans="4:5">
      <c r="D2765" s="675"/>
      <c r="E2765" s="661"/>
    </row>
    <row r="2766" s="651" customFormat="1" customHeight="1" spans="4:5">
      <c r="D2766" s="675"/>
      <c r="E2766" s="661"/>
    </row>
    <row r="2767" s="651" customFormat="1" customHeight="1" spans="4:5">
      <c r="D2767" s="675"/>
      <c r="E2767" s="661"/>
    </row>
    <row r="2768" s="651" customFormat="1" customHeight="1" spans="4:5">
      <c r="D2768" s="675"/>
      <c r="E2768" s="661"/>
    </row>
    <row r="2769" s="651" customFormat="1" customHeight="1" spans="4:5">
      <c r="D2769" s="675"/>
      <c r="E2769" s="661"/>
    </row>
    <row r="2770" s="651" customFormat="1" customHeight="1" spans="4:5">
      <c r="D2770" s="675"/>
      <c r="E2770" s="661"/>
    </row>
    <row r="2771" s="651" customFormat="1" customHeight="1" spans="4:5">
      <c r="D2771" s="675"/>
      <c r="E2771" s="661"/>
    </row>
    <row r="2772" s="651" customFormat="1" customHeight="1" spans="4:5">
      <c r="D2772" s="675"/>
      <c r="E2772" s="661"/>
    </row>
    <row r="2773" s="651" customFormat="1" customHeight="1" spans="4:5">
      <c r="D2773" s="675"/>
      <c r="E2773" s="661"/>
    </row>
    <row r="2774" s="651" customFormat="1" customHeight="1" spans="4:5">
      <c r="D2774" s="675"/>
      <c r="E2774" s="661"/>
    </row>
    <row r="2775" s="651" customFormat="1" customHeight="1" spans="4:5">
      <c r="D2775" s="675"/>
      <c r="E2775" s="661"/>
    </row>
    <row r="2776" s="651" customFormat="1" customHeight="1" spans="4:5">
      <c r="D2776" s="675"/>
      <c r="E2776" s="661"/>
    </row>
    <row r="2777" s="651" customFormat="1" customHeight="1" spans="4:5">
      <c r="D2777" s="675"/>
      <c r="E2777" s="661"/>
    </row>
    <row r="2778" s="651" customFormat="1" customHeight="1" spans="4:5">
      <c r="D2778" s="675"/>
      <c r="E2778" s="661"/>
    </row>
    <row r="2779" s="651" customFormat="1" customHeight="1" spans="4:5">
      <c r="D2779" s="675"/>
      <c r="E2779" s="661"/>
    </row>
    <row r="2780" s="651" customFormat="1" customHeight="1" spans="4:5">
      <c r="D2780" s="675"/>
      <c r="E2780" s="661"/>
    </row>
    <row r="2781" s="651" customFormat="1" customHeight="1" spans="4:5">
      <c r="D2781" s="675"/>
      <c r="E2781" s="661"/>
    </row>
    <row r="2782" s="651" customFormat="1" customHeight="1" spans="4:5">
      <c r="D2782" s="675"/>
      <c r="E2782" s="661"/>
    </row>
    <row r="2783" s="651" customFormat="1" customHeight="1" spans="4:5">
      <c r="D2783" s="675"/>
      <c r="E2783" s="661"/>
    </row>
    <row r="2784" s="651" customFormat="1" customHeight="1" spans="4:5">
      <c r="D2784" s="675"/>
      <c r="E2784" s="661"/>
    </row>
    <row r="2785" s="651" customFormat="1" customHeight="1" spans="4:5">
      <c r="D2785" s="675"/>
      <c r="E2785" s="661"/>
    </row>
    <row r="2786" s="651" customFormat="1" customHeight="1" spans="4:5">
      <c r="D2786" s="675"/>
      <c r="E2786" s="661"/>
    </row>
    <row r="2787" s="651" customFormat="1" customHeight="1" spans="4:5">
      <c r="D2787" s="675"/>
      <c r="E2787" s="661"/>
    </row>
    <row r="2788" s="651" customFormat="1" customHeight="1" spans="4:5">
      <c r="D2788" s="675"/>
      <c r="E2788" s="661"/>
    </row>
    <row r="2789" s="651" customFormat="1" customHeight="1" spans="4:5">
      <c r="D2789" s="675"/>
      <c r="E2789" s="661"/>
    </row>
    <row r="2790" s="651" customFormat="1" customHeight="1" spans="4:5">
      <c r="D2790" s="675"/>
      <c r="E2790" s="661"/>
    </row>
    <row r="2791" s="651" customFormat="1" customHeight="1" spans="4:5">
      <c r="D2791" s="675"/>
      <c r="E2791" s="661"/>
    </row>
    <row r="2792" s="651" customFormat="1" customHeight="1" spans="4:5">
      <c r="D2792" s="675"/>
      <c r="E2792" s="661"/>
    </row>
    <row r="2793" s="651" customFormat="1" customHeight="1" spans="4:5">
      <c r="D2793" s="675"/>
      <c r="E2793" s="661"/>
    </row>
    <row r="2794" s="651" customFormat="1" customHeight="1" spans="4:5">
      <c r="D2794" s="675"/>
      <c r="E2794" s="661"/>
    </row>
    <row r="2795" s="651" customFormat="1" customHeight="1" spans="4:5">
      <c r="D2795" s="675"/>
      <c r="E2795" s="661"/>
    </row>
    <row r="2796" s="651" customFormat="1" customHeight="1" spans="4:5">
      <c r="D2796" s="675"/>
      <c r="E2796" s="661"/>
    </row>
    <row r="2797" s="651" customFormat="1" customHeight="1" spans="4:5">
      <c r="D2797" s="675"/>
      <c r="E2797" s="661"/>
    </row>
    <row r="2798" s="651" customFormat="1" customHeight="1" spans="4:5">
      <c r="D2798" s="675"/>
      <c r="E2798" s="661"/>
    </row>
    <row r="2799" s="651" customFormat="1" customHeight="1" spans="4:5">
      <c r="D2799" s="675"/>
      <c r="E2799" s="661"/>
    </row>
    <row r="2800" s="651" customFormat="1" customHeight="1" spans="4:5">
      <c r="D2800" s="675"/>
      <c r="E2800" s="661"/>
    </row>
    <row r="2801" s="651" customFormat="1" customHeight="1" spans="4:5">
      <c r="D2801" s="675"/>
      <c r="E2801" s="661"/>
    </row>
    <row r="2802" s="651" customFormat="1" customHeight="1" spans="4:5">
      <c r="D2802" s="675"/>
      <c r="E2802" s="661"/>
    </row>
    <row r="2803" s="651" customFormat="1" customHeight="1" spans="4:5">
      <c r="D2803" s="675"/>
      <c r="E2803" s="661"/>
    </row>
    <row r="2804" s="651" customFormat="1" customHeight="1" spans="4:5">
      <c r="D2804" s="675"/>
      <c r="E2804" s="661"/>
    </row>
    <row r="2805" s="651" customFormat="1" customHeight="1" spans="4:5">
      <c r="D2805" s="675"/>
      <c r="E2805" s="661"/>
    </row>
    <row r="2806" s="651" customFormat="1" customHeight="1" spans="4:5">
      <c r="D2806" s="675"/>
      <c r="E2806" s="661"/>
    </row>
    <row r="2807" s="651" customFormat="1" customHeight="1" spans="4:5">
      <c r="D2807" s="675"/>
      <c r="E2807" s="661"/>
    </row>
    <row r="2808" s="651" customFormat="1" customHeight="1" spans="4:5">
      <c r="D2808" s="675"/>
      <c r="E2808" s="661"/>
    </row>
    <row r="2809" s="651" customFormat="1" customHeight="1" spans="4:5">
      <c r="D2809" s="675"/>
      <c r="E2809" s="661"/>
    </row>
    <row r="2810" s="651" customFormat="1" customHeight="1" spans="4:5">
      <c r="D2810" s="675"/>
      <c r="E2810" s="661"/>
    </row>
    <row r="2811" s="651" customFormat="1" customHeight="1" spans="4:5">
      <c r="D2811" s="675"/>
      <c r="E2811" s="661"/>
    </row>
    <row r="2812" s="651" customFormat="1" customHeight="1" spans="4:5">
      <c r="D2812" s="675"/>
      <c r="E2812" s="661"/>
    </row>
    <row r="2813" s="651" customFormat="1" customHeight="1" spans="4:5">
      <c r="D2813" s="675"/>
      <c r="E2813" s="661"/>
    </row>
    <row r="2814" s="651" customFormat="1" customHeight="1" spans="4:5">
      <c r="D2814" s="675"/>
      <c r="E2814" s="661"/>
    </row>
    <row r="2815" s="651" customFormat="1" customHeight="1" spans="4:5">
      <c r="D2815" s="675"/>
      <c r="E2815" s="661"/>
    </row>
    <row r="2816" s="651" customFormat="1" customHeight="1" spans="4:5">
      <c r="D2816" s="675"/>
      <c r="E2816" s="661"/>
    </row>
    <row r="2817" s="651" customFormat="1" customHeight="1" spans="4:5">
      <c r="D2817" s="675"/>
      <c r="E2817" s="661"/>
    </row>
    <row r="2818" s="651" customFormat="1" customHeight="1" spans="4:5">
      <c r="D2818" s="675"/>
      <c r="E2818" s="661"/>
    </row>
    <row r="2819" s="651" customFormat="1" customHeight="1" spans="4:5">
      <c r="D2819" s="675"/>
      <c r="E2819" s="661"/>
    </row>
    <row r="2820" s="651" customFormat="1" customHeight="1" spans="4:5">
      <c r="D2820" s="675"/>
      <c r="E2820" s="661"/>
    </row>
    <row r="2821" s="651" customFormat="1" customHeight="1" spans="4:5">
      <c r="D2821" s="675"/>
      <c r="E2821" s="661"/>
    </row>
    <row r="2822" s="651" customFormat="1" customHeight="1" spans="4:5">
      <c r="D2822" s="675"/>
      <c r="E2822" s="661"/>
    </row>
    <row r="2823" s="651" customFormat="1" customHeight="1" spans="4:5">
      <c r="D2823" s="675"/>
      <c r="E2823" s="661"/>
    </row>
    <row r="2824" s="651" customFormat="1" customHeight="1" spans="4:5">
      <c r="D2824" s="675"/>
      <c r="E2824" s="661"/>
    </row>
    <row r="2825" s="651" customFormat="1" customHeight="1" spans="4:5">
      <c r="D2825" s="675"/>
      <c r="E2825" s="661"/>
    </row>
    <row r="2826" s="651" customFormat="1" customHeight="1" spans="4:5">
      <c r="D2826" s="675"/>
      <c r="E2826" s="661"/>
    </row>
    <row r="2827" s="651" customFormat="1" customHeight="1" spans="4:5">
      <c r="D2827" s="675"/>
      <c r="E2827" s="661"/>
    </row>
    <row r="2828" s="651" customFormat="1" customHeight="1" spans="4:5">
      <c r="D2828" s="675"/>
      <c r="E2828" s="661"/>
    </row>
    <row r="2829" s="651" customFormat="1" customHeight="1" spans="4:5">
      <c r="D2829" s="675"/>
      <c r="E2829" s="661"/>
    </row>
    <row r="2830" s="651" customFormat="1" customHeight="1" spans="4:5">
      <c r="D2830" s="675"/>
      <c r="E2830" s="661"/>
    </row>
    <row r="2831" s="651" customFormat="1" customHeight="1" spans="4:5">
      <c r="D2831" s="675"/>
      <c r="E2831" s="661"/>
    </row>
    <row r="2832" s="651" customFormat="1" customHeight="1" spans="4:5">
      <c r="D2832" s="675"/>
      <c r="E2832" s="661"/>
    </row>
    <row r="2833" s="651" customFormat="1" customHeight="1" spans="4:5">
      <c r="D2833" s="675"/>
      <c r="E2833" s="661"/>
    </row>
    <row r="2834" s="651" customFormat="1" customHeight="1" spans="4:5">
      <c r="D2834" s="675"/>
      <c r="E2834" s="661"/>
    </row>
    <row r="2835" s="651" customFormat="1" customHeight="1" spans="4:5">
      <c r="D2835" s="675"/>
      <c r="E2835" s="661"/>
    </row>
    <row r="2836" s="651" customFormat="1" customHeight="1" spans="4:5">
      <c r="D2836" s="675"/>
      <c r="E2836" s="661"/>
    </row>
    <row r="2837" s="651" customFormat="1" customHeight="1" spans="4:5">
      <c r="D2837" s="675"/>
      <c r="E2837" s="661"/>
    </row>
    <row r="2838" s="651" customFormat="1" customHeight="1" spans="4:5">
      <c r="D2838" s="675"/>
      <c r="E2838" s="661"/>
    </row>
    <row r="2839" s="651" customFormat="1" customHeight="1" spans="4:5">
      <c r="D2839" s="675"/>
      <c r="E2839" s="661"/>
    </row>
    <row r="2840" s="651" customFormat="1" customHeight="1" spans="4:5">
      <c r="D2840" s="675"/>
      <c r="E2840" s="661"/>
    </row>
    <row r="2841" s="651" customFormat="1" customHeight="1" spans="4:5">
      <c r="D2841" s="675"/>
      <c r="E2841" s="661"/>
    </row>
    <row r="2842" s="651" customFormat="1" customHeight="1" spans="4:5">
      <c r="D2842" s="675"/>
      <c r="E2842" s="661"/>
    </row>
    <row r="2843" s="651" customFormat="1" customHeight="1" spans="4:5">
      <c r="D2843" s="675"/>
      <c r="E2843" s="661"/>
    </row>
    <row r="2844" s="651" customFormat="1" customHeight="1" spans="4:5">
      <c r="D2844" s="675"/>
      <c r="E2844" s="661"/>
    </row>
    <row r="2845" s="651" customFormat="1" customHeight="1" spans="4:5">
      <c r="D2845" s="675"/>
      <c r="E2845" s="661"/>
    </row>
    <row r="2846" s="651" customFormat="1" customHeight="1" spans="4:5">
      <c r="D2846" s="675"/>
      <c r="E2846" s="661"/>
    </row>
    <row r="2847" s="651" customFormat="1" customHeight="1" spans="4:5">
      <c r="D2847" s="675"/>
      <c r="E2847" s="661"/>
    </row>
    <row r="2848" s="651" customFormat="1" customHeight="1" spans="4:5">
      <c r="D2848" s="675"/>
      <c r="E2848" s="661"/>
    </row>
    <row r="2849" s="651" customFormat="1" customHeight="1" spans="4:5">
      <c r="D2849" s="675"/>
      <c r="E2849" s="661"/>
    </row>
    <row r="2850" s="651" customFormat="1" customHeight="1" spans="4:5">
      <c r="D2850" s="675"/>
      <c r="E2850" s="661"/>
    </row>
    <row r="2851" s="651" customFormat="1" customHeight="1" spans="4:5">
      <c r="D2851" s="675"/>
      <c r="E2851" s="661"/>
    </row>
    <row r="2852" s="651" customFormat="1" customHeight="1" spans="4:5">
      <c r="D2852" s="675"/>
      <c r="E2852" s="661"/>
    </row>
    <row r="2853" s="651" customFormat="1" customHeight="1" spans="4:5">
      <c r="D2853" s="675"/>
      <c r="E2853" s="661"/>
    </row>
    <row r="2854" s="651" customFormat="1" customHeight="1" spans="4:5">
      <c r="D2854" s="675"/>
      <c r="E2854" s="661"/>
    </row>
    <row r="2855" s="651" customFormat="1" customHeight="1" spans="4:5">
      <c r="D2855" s="675"/>
      <c r="E2855" s="661"/>
    </row>
    <row r="2856" s="651" customFormat="1" customHeight="1" spans="4:5">
      <c r="D2856" s="675"/>
      <c r="E2856" s="661"/>
    </row>
    <row r="2857" s="651" customFormat="1" customHeight="1" spans="4:5">
      <c r="D2857" s="675"/>
      <c r="E2857" s="661"/>
    </row>
    <row r="2858" s="651" customFormat="1" customHeight="1" spans="4:5">
      <c r="D2858" s="675"/>
      <c r="E2858" s="661"/>
    </row>
    <row r="2859" s="651" customFormat="1" customHeight="1" spans="4:5">
      <c r="D2859" s="675"/>
      <c r="E2859" s="661"/>
    </row>
    <row r="2860" s="651" customFormat="1" customHeight="1" spans="4:5">
      <c r="D2860" s="675"/>
      <c r="E2860" s="661"/>
    </row>
    <row r="2861" s="651" customFormat="1" customHeight="1" spans="4:5">
      <c r="D2861" s="675"/>
      <c r="E2861" s="661"/>
    </row>
    <row r="2862" s="651" customFormat="1" customHeight="1" spans="4:5">
      <c r="D2862" s="675"/>
      <c r="E2862" s="661"/>
    </row>
    <row r="2863" s="651" customFormat="1" customHeight="1" spans="4:5">
      <c r="D2863" s="675"/>
      <c r="E2863" s="661"/>
    </row>
    <row r="2864" s="651" customFormat="1" customHeight="1" spans="4:5">
      <c r="D2864" s="675"/>
      <c r="E2864" s="661"/>
    </row>
    <row r="2865" s="651" customFormat="1" customHeight="1" spans="4:5">
      <c r="D2865" s="675"/>
      <c r="E2865" s="661"/>
    </row>
    <row r="2866" s="651" customFormat="1" customHeight="1" spans="4:5">
      <c r="D2866" s="675"/>
      <c r="E2866" s="661"/>
    </row>
    <row r="2867" s="651" customFormat="1" customHeight="1" spans="4:5">
      <c r="D2867" s="675"/>
      <c r="E2867" s="661"/>
    </row>
    <row r="2868" s="651" customFormat="1" customHeight="1" spans="4:5">
      <c r="D2868" s="675"/>
      <c r="E2868" s="661"/>
    </row>
    <row r="2869" s="651" customFormat="1" customHeight="1" spans="4:5">
      <c r="D2869" s="675"/>
      <c r="E2869" s="661"/>
    </row>
    <row r="2870" s="651" customFormat="1" customHeight="1" spans="4:5">
      <c r="D2870" s="675"/>
      <c r="E2870" s="661"/>
    </row>
    <row r="2871" s="651" customFormat="1" customHeight="1" spans="4:5">
      <c r="D2871" s="675"/>
      <c r="E2871" s="661"/>
    </row>
    <row r="2872" s="651" customFormat="1" customHeight="1" spans="4:5">
      <c r="D2872" s="675"/>
      <c r="E2872" s="661"/>
    </row>
    <row r="2873" s="651" customFormat="1" customHeight="1" spans="4:5">
      <c r="D2873" s="675"/>
      <c r="E2873" s="661"/>
    </row>
    <row r="2874" s="651" customFormat="1" customHeight="1" spans="4:5">
      <c r="D2874" s="675"/>
      <c r="E2874" s="661"/>
    </row>
    <row r="2875" s="651" customFormat="1" customHeight="1" spans="4:5">
      <c r="D2875" s="675"/>
      <c r="E2875" s="661"/>
    </row>
    <row r="2876" s="651" customFormat="1" customHeight="1" spans="4:5">
      <c r="D2876" s="675"/>
      <c r="E2876" s="661"/>
    </row>
    <row r="2877" s="651" customFormat="1" customHeight="1" spans="4:5">
      <c r="D2877" s="675"/>
      <c r="E2877" s="661"/>
    </row>
    <row r="2878" s="651" customFormat="1" customHeight="1" spans="4:5">
      <c r="D2878" s="675"/>
      <c r="E2878" s="661"/>
    </row>
    <row r="2879" s="651" customFormat="1" customHeight="1" spans="4:5">
      <c r="D2879" s="675"/>
      <c r="E2879" s="661"/>
    </row>
    <row r="2880" s="651" customFormat="1" customHeight="1" spans="4:5">
      <c r="D2880" s="675"/>
      <c r="E2880" s="661"/>
    </row>
    <row r="2881" s="651" customFormat="1" customHeight="1" spans="4:5">
      <c r="D2881" s="675"/>
      <c r="E2881" s="661"/>
    </row>
    <row r="2882" s="651" customFormat="1" customHeight="1" spans="4:5">
      <c r="D2882" s="675"/>
      <c r="E2882" s="661"/>
    </row>
    <row r="2883" s="651" customFormat="1" customHeight="1" spans="4:5">
      <c r="D2883" s="675"/>
      <c r="E2883" s="661"/>
    </row>
    <row r="2884" s="651" customFormat="1" customHeight="1" spans="4:5">
      <c r="D2884" s="675"/>
      <c r="E2884" s="661"/>
    </row>
    <row r="2885" s="651" customFormat="1" customHeight="1" spans="4:5">
      <c r="D2885" s="675"/>
      <c r="E2885" s="661"/>
    </row>
    <row r="2886" s="651" customFormat="1" customHeight="1" spans="4:5">
      <c r="D2886" s="675"/>
      <c r="E2886" s="661"/>
    </row>
    <row r="2887" s="651" customFormat="1" customHeight="1" spans="4:5">
      <c r="D2887" s="675"/>
      <c r="E2887" s="661"/>
    </row>
    <row r="2888" s="651" customFormat="1" customHeight="1" spans="4:5">
      <c r="D2888" s="675"/>
      <c r="E2888" s="661"/>
    </row>
    <row r="2889" s="651" customFormat="1" customHeight="1" spans="4:5">
      <c r="D2889" s="675"/>
      <c r="E2889" s="661"/>
    </row>
    <row r="2890" s="651" customFormat="1" customHeight="1" spans="4:5">
      <c r="D2890" s="675"/>
      <c r="E2890" s="661"/>
    </row>
    <row r="2891" s="651" customFormat="1" customHeight="1" spans="4:5">
      <c r="D2891" s="675"/>
      <c r="E2891" s="661"/>
    </row>
    <row r="2892" s="651" customFormat="1" customHeight="1" spans="4:5">
      <c r="D2892" s="675"/>
      <c r="E2892" s="661"/>
    </row>
    <row r="2893" s="651" customFormat="1" customHeight="1" spans="4:5">
      <c r="D2893" s="675"/>
      <c r="E2893" s="661"/>
    </row>
    <row r="2894" s="651" customFormat="1" customHeight="1" spans="4:5">
      <c r="D2894" s="675"/>
      <c r="E2894" s="661"/>
    </row>
    <row r="2895" s="651" customFormat="1" customHeight="1" spans="4:5">
      <c r="D2895" s="675"/>
      <c r="E2895" s="661"/>
    </row>
    <row r="2896" s="651" customFormat="1" customHeight="1" spans="4:5">
      <c r="D2896" s="675"/>
      <c r="E2896" s="661"/>
    </row>
    <row r="2897" s="651" customFormat="1" customHeight="1" spans="4:5">
      <c r="D2897" s="675"/>
      <c r="E2897" s="661"/>
    </row>
    <row r="2898" s="651" customFormat="1" customHeight="1" spans="4:5">
      <c r="D2898" s="675"/>
      <c r="E2898" s="661"/>
    </row>
    <row r="2899" s="651" customFormat="1" customHeight="1" spans="4:5">
      <c r="D2899" s="675"/>
      <c r="E2899" s="661"/>
    </row>
    <row r="2900" s="651" customFormat="1" customHeight="1" spans="4:5">
      <c r="D2900" s="675"/>
      <c r="E2900" s="661"/>
    </row>
    <row r="2901" s="651" customFormat="1" customHeight="1" spans="4:5">
      <c r="D2901" s="675"/>
      <c r="E2901" s="661"/>
    </row>
    <row r="2902" s="651" customFormat="1" customHeight="1" spans="4:5">
      <c r="D2902" s="675"/>
      <c r="E2902" s="661"/>
    </row>
    <row r="2903" s="651" customFormat="1" customHeight="1" spans="4:5">
      <c r="D2903" s="675"/>
      <c r="E2903" s="661"/>
    </row>
    <row r="2904" s="651" customFormat="1" customHeight="1" spans="4:5">
      <c r="D2904" s="675"/>
      <c r="E2904" s="661"/>
    </row>
    <row r="2905" s="651" customFormat="1" customHeight="1" spans="4:5">
      <c r="D2905" s="675"/>
      <c r="E2905" s="661"/>
    </row>
    <row r="2906" s="651" customFormat="1" customHeight="1" spans="4:5">
      <c r="D2906" s="675"/>
      <c r="E2906" s="661"/>
    </row>
    <row r="2907" s="651" customFormat="1" customHeight="1" spans="4:5">
      <c r="D2907" s="675"/>
      <c r="E2907" s="661"/>
    </row>
    <row r="2908" s="651" customFormat="1" customHeight="1" spans="4:5">
      <c r="D2908" s="675"/>
      <c r="E2908" s="661"/>
    </row>
    <row r="2909" s="651" customFormat="1" customHeight="1" spans="4:5">
      <c r="D2909" s="675"/>
      <c r="E2909" s="661"/>
    </row>
    <row r="2910" s="651" customFormat="1" customHeight="1" spans="4:5">
      <c r="D2910" s="675"/>
      <c r="E2910" s="661"/>
    </row>
    <row r="2911" s="651" customFormat="1" customHeight="1" spans="4:5">
      <c r="D2911" s="675"/>
      <c r="E2911" s="661"/>
    </row>
    <row r="2912" s="651" customFormat="1" customHeight="1" spans="4:5">
      <c r="D2912" s="675"/>
      <c r="E2912" s="661"/>
    </row>
    <row r="2913" s="651" customFormat="1" customHeight="1" spans="4:5">
      <c r="D2913" s="675"/>
      <c r="E2913" s="661"/>
    </row>
    <row r="2914" s="651" customFormat="1" customHeight="1" spans="4:5">
      <c r="D2914" s="675"/>
      <c r="E2914" s="661"/>
    </row>
    <row r="2915" s="651" customFormat="1" customHeight="1" spans="4:5">
      <c r="D2915" s="675"/>
      <c r="E2915" s="661"/>
    </row>
    <row r="2916" s="651" customFormat="1" customHeight="1" spans="4:5">
      <c r="D2916" s="675"/>
      <c r="E2916" s="661"/>
    </row>
    <row r="2917" s="651" customFormat="1" customHeight="1" spans="4:5">
      <c r="D2917" s="675"/>
      <c r="E2917" s="661"/>
    </row>
    <row r="2918" s="651" customFormat="1" customHeight="1" spans="4:5">
      <c r="D2918" s="675"/>
      <c r="E2918" s="661"/>
    </row>
    <row r="2919" s="651" customFormat="1" customHeight="1" spans="4:5">
      <c r="D2919" s="675"/>
      <c r="E2919" s="661"/>
    </row>
    <row r="2920" s="651" customFormat="1" customHeight="1" spans="4:5">
      <c r="D2920" s="675"/>
      <c r="E2920" s="661"/>
    </row>
    <row r="2921" s="651" customFormat="1" customHeight="1" spans="4:5">
      <c r="D2921" s="675"/>
      <c r="E2921" s="661"/>
    </row>
    <row r="2922" s="651" customFormat="1" customHeight="1" spans="4:5">
      <c r="D2922" s="675"/>
      <c r="E2922" s="661"/>
    </row>
    <row r="2923" s="651" customFormat="1" customHeight="1" spans="4:5">
      <c r="D2923" s="675"/>
      <c r="E2923" s="661"/>
    </row>
    <row r="2924" s="651" customFormat="1" customHeight="1" spans="4:5">
      <c r="D2924" s="675"/>
      <c r="E2924" s="661"/>
    </row>
    <row r="2925" s="651" customFormat="1" customHeight="1" spans="4:5">
      <c r="D2925" s="675"/>
      <c r="E2925" s="661"/>
    </row>
    <row r="2926" s="651" customFormat="1" customHeight="1" spans="4:5">
      <c r="D2926" s="675"/>
      <c r="E2926" s="661"/>
    </row>
    <row r="2927" s="651" customFormat="1" customHeight="1" spans="4:5">
      <c r="D2927" s="675"/>
      <c r="E2927" s="661"/>
    </row>
    <row r="2928" s="651" customFormat="1" customHeight="1" spans="4:5">
      <c r="D2928" s="675"/>
      <c r="E2928" s="661"/>
    </row>
    <row r="2929" s="651" customFormat="1" customHeight="1" spans="4:5">
      <c r="D2929" s="675"/>
      <c r="E2929" s="661"/>
    </row>
    <row r="2930" s="651" customFormat="1" customHeight="1" spans="4:5">
      <c r="D2930" s="675"/>
      <c r="E2930" s="661"/>
    </row>
    <row r="2931" s="651" customFormat="1" customHeight="1" spans="4:5">
      <c r="D2931" s="675"/>
      <c r="E2931" s="661"/>
    </row>
    <row r="2932" s="651" customFormat="1" customHeight="1" spans="4:5">
      <c r="D2932" s="675"/>
      <c r="E2932" s="661"/>
    </row>
    <row r="2933" s="651" customFormat="1" customHeight="1" spans="4:5">
      <c r="D2933" s="675"/>
      <c r="E2933" s="661"/>
    </row>
    <row r="2934" s="651" customFormat="1" customHeight="1" spans="4:5">
      <c r="D2934" s="675"/>
      <c r="E2934" s="661"/>
    </row>
    <row r="2935" s="651" customFormat="1" customHeight="1" spans="4:5">
      <c r="D2935" s="675"/>
      <c r="E2935" s="661"/>
    </row>
    <row r="2936" s="651" customFormat="1" customHeight="1" spans="4:5">
      <c r="D2936" s="675"/>
      <c r="E2936" s="661"/>
    </row>
    <row r="2937" s="651" customFormat="1" customHeight="1" spans="4:5">
      <c r="D2937" s="675"/>
      <c r="E2937" s="661"/>
    </row>
    <row r="2938" s="651" customFormat="1" customHeight="1" spans="4:5">
      <c r="D2938" s="675"/>
      <c r="E2938" s="661"/>
    </row>
    <row r="2939" s="651" customFormat="1" customHeight="1" spans="4:5">
      <c r="D2939" s="675"/>
      <c r="E2939" s="661"/>
    </row>
    <row r="2940" s="651" customFormat="1" customHeight="1" spans="4:5">
      <c r="D2940" s="675"/>
      <c r="E2940" s="661"/>
    </row>
    <row r="2941" s="651" customFormat="1" customHeight="1" spans="4:5">
      <c r="D2941" s="675"/>
      <c r="E2941" s="661"/>
    </row>
    <row r="2942" s="651" customFormat="1" customHeight="1" spans="4:5">
      <c r="D2942" s="675"/>
      <c r="E2942" s="661"/>
    </row>
    <row r="2943" s="651" customFormat="1" customHeight="1" spans="4:5">
      <c r="D2943" s="675"/>
      <c r="E2943" s="661"/>
    </row>
    <row r="2944" s="651" customFormat="1" customHeight="1" spans="4:5">
      <c r="D2944" s="675"/>
      <c r="E2944" s="661"/>
    </row>
    <row r="2945" s="651" customFormat="1" customHeight="1" spans="4:5">
      <c r="D2945" s="675"/>
      <c r="E2945" s="661"/>
    </row>
    <row r="2946" s="651" customFormat="1" customHeight="1" spans="4:5">
      <c r="D2946" s="675"/>
      <c r="E2946" s="661"/>
    </row>
    <row r="2947" s="651" customFormat="1" customHeight="1" spans="4:5">
      <c r="D2947" s="675"/>
      <c r="E2947" s="661"/>
    </row>
    <row r="2948" s="651" customFormat="1" customHeight="1" spans="4:5">
      <c r="D2948" s="675"/>
      <c r="E2948" s="661"/>
    </row>
    <row r="2949" s="651" customFormat="1" customHeight="1" spans="4:5">
      <c r="D2949" s="675"/>
      <c r="E2949" s="661"/>
    </row>
    <row r="2950" s="651" customFormat="1" customHeight="1" spans="4:5">
      <c r="D2950" s="675"/>
      <c r="E2950" s="661"/>
    </row>
    <row r="2951" s="651" customFormat="1" customHeight="1" spans="4:5">
      <c r="D2951" s="675"/>
      <c r="E2951" s="661"/>
    </row>
    <row r="2952" s="651" customFormat="1" customHeight="1" spans="4:5">
      <c r="D2952" s="675"/>
      <c r="E2952" s="661"/>
    </row>
    <row r="2953" s="651" customFormat="1" customHeight="1" spans="4:5">
      <c r="D2953" s="675"/>
      <c r="E2953" s="661"/>
    </row>
    <row r="2954" s="651" customFormat="1" customHeight="1" spans="4:5">
      <c r="D2954" s="675"/>
      <c r="E2954" s="661"/>
    </row>
    <row r="2955" s="651" customFormat="1" customHeight="1" spans="4:5">
      <c r="D2955" s="675"/>
      <c r="E2955" s="661"/>
    </row>
    <row r="2956" s="651" customFormat="1" customHeight="1" spans="4:5">
      <c r="D2956" s="675"/>
      <c r="E2956" s="661"/>
    </row>
    <row r="2957" s="651" customFormat="1" customHeight="1" spans="4:5">
      <c r="D2957" s="675"/>
      <c r="E2957" s="661"/>
    </row>
    <row r="2958" s="651" customFormat="1" customHeight="1" spans="4:5">
      <c r="D2958" s="675"/>
      <c r="E2958" s="661"/>
    </row>
    <row r="2959" s="651" customFormat="1" customHeight="1" spans="4:5">
      <c r="D2959" s="675"/>
      <c r="E2959" s="661"/>
    </row>
    <row r="2960" s="651" customFormat="1" customHeight="1" spans="4:5">
      <c r="D2960" s="675"/>
      <c r="E2960" s="661"/>
    </row>
    <row r="2961" s="651" customFormat="1" customHeight="1" spans="4:5">
      <c r="D2961" s="675"/>
      <c r="E2961" s="661"/>
    </row>
    <row r="2962" s="651" customFormat="1" customHeight="1" spans="4:5">
      <c r="D2962" s="675"/>
      <c r="E2962" s="661"/>
    </row>
    <row r="2963" s="651" customFormat="1" customHeight="1" spans="4:5">
      <c r="D2963" s="675"/>
      <c r="E2963" s="661"/>
    </row>
    <row r="2964" s="651" customFormat="1" customHeight="1" spans="4:5">
      <c r="D2964" s="675"/>
      <c r="E2964" s="661"/>
    </row>
    <row r="2965" s="651" customFormat="1" customHeight="1" spans="4:5">
      <c r="D2965" s="675"/>
      <c r="E2965" s="661"/>
    </row>
    <row r="2966" s="651" customFormat="1" customHeight="1" spans="4:5">
      <c r="D2966" s="675"/>
      <c r="E2966" s="661"/>
    </row>
    <row r="2967" s="651" customFormat="1" customHeight="1" spans="4:5">
      <c r="D2967" s="675"/>
      <c r="E2967" s="661"/>
    </row>
    <row r="2968" s="651" customFormat="1" customHeight="1" spans="4:5">
      <c r="D2968" s="675"/>
      <c r="E2968" s="661"/>
    </row>
    <row r="2969" s="651" customFormat="1" customHeight="1" spans="4:5">
      <c r="D2969" s="675"/>
      <c r="E2969" s="661"/>
    </row>
    <row r="2970" s="651" customFormat="1" customHeight="1" spans="4:5">
      <c r="D2970" s="675"/>
      <c r="E2970" s="661"/>
    </row>
    <row r="2971" s="651" customFormat="1" customHeight="1" spans="4:5">
      <c r="D2971" s="675"/>
      <c r="E2971" s="661"/>
    </row>
    <row r="2972" s="651" customFormat="1" customHeight="1" spans="4:5">
      <c r="D2972" s="675"/>
      <c r="E2972" s="661"/>
    </row>
    <row r="2973" s="651" customFormat="1" customHeight="1" spans="4:5">
      <c r="D2973" s="675"/>
      <c r="E2973" s="661"/>
    </row>
    <row r="2974" s="651" customFormat="1" customHeight="1" spans="4:5">
      <c r="D2974" s="675"/>
      <c r="E2974" s="661"/>
    </row>
    <row r="2975" s="651" customFormat="1" customHeight="1" spans="4:5">
      <c r="D2975" s="675"/>
      <c r="E2975" s="661"/>
    </row>
    <row r="2976" s="651" customFormat="1" customHeight="1" spans="4:5">
      <c r="D2976" s="675"/>
      <c r="E2976" s="661"/>
    </row>
    <row r="2977" s="651" customFormat="1" customHeight="1" spans="4:5">
      <c r="D2977" s="675"/>
      <c r="E2977" s="661"/>
    </row>
    <row r="2978" s="651" customFormat="1" customHeight="1" spans="4:5">
      <c r="D2978" s="675"/>
      <c r="E2978" s="661"/>
    </row>
    <row r="2979" s="651" customFormat="1" customHeight="1" spans="4:5">
      <c r="D2979" s="675"/>
      <c r="E2979" s="661"/>
    </row>
    <row r="2980" s="651" customFormat="1" customHeight="1" spans="4:5">
      <c r="D2980" s="675"/>
      <c r="E2980" s="661"/>
    </row>
    <row r="2981" s="651" customFormat="1" customHeight="1" spans="4:5">
      <c r="D2981" s="675"/>
      <c r="E2981" s="661"/>
    </row>
    <row r="2982" s="651" customFormat="1" customHeight="1" spans="4:5">
      <c r="D2982" s="675"/>
      <c r="E2982" s="661"/>
    </row>
    <row r="2983" s="651" customFormat="1" customHeight="1" spans="4:5">
      <c r="D2983" s="675"/>
      <c r="E2983" s="661"/>
    </row>
    <row r="2984" s="651" customFormat="1" customHeight="1" spans="4:5">
      <c r="D2984" s="675"/>
      <c r="E2984" s="661"/>
    </row>
    <row r="2985" s="651" customFormat="1" customHeight="1" spans="4:5">
      <c r="D2985" s="675"/>
      <c r="E2985" s="661"/>
    </row>
    <row r="2986" s="651" customFormat="1" customHeight="1" spans="4:5">
      <c r="D2986" s="675"/>
      <c r="E2986" s="661"/>
    </row>
    <row r="2987" s="651" customFormat="1" customHeight="1" spans="4:5">
      <c r="D2987" s="675"/>
      <c r="E2987" s="661"/>
    </row>
    <row r="2988" s="651" customFormat="1" customHeight="1" spans="4:5">
      <c r="D2988" s="675"/>
      <c r="E2988" s="661"/>
    </row>
    <row r="2989" s="651" customFormat="1" customHeight="1" spans="4:5">
      <c r="D2989" s="675"/>
      <c r="E2989" s="661"/>
    </row>
    <row r="2990" s="651" customFormat="1" customHeight="1" spans="4:5">
      <c r="D2990" s="675"/>
      <c r="E2990" s="661"/>
    </row>
    <row r="2991" s="651" customFormat="1" customHeight="1" spans="4:5">
      <c r="D2991" s="675"/>
      <c r="E2991" s="661"/>
    </row>
    <row r="2992" s="651" customFormat="1" customHeight="1" spans="4:5">
      <c r="D2992" s="675"/>
      <c r="E2992" s="661"/>
    </row>
    <row r="2993" s="651" customFormat="1" customHeight="1" spans="4:5">
      <c r="D2993" s="675"/>
      <c r="E2993" s="661"/>
    </row>
    <row r="2994" s="651" customFormat="1" customHeight="1" spans="4:5">
      <c r="D2994" s="675"/>
      <c r="E2994" s="661"/>
    </row>
    <row r="2995" s="651" customFormat="1" customHeight="1" spans="4:5">
      <c r="D2995" s="675"/>
      <c r="E2995" s="661"/>
    </row>
    <row r="2996" s="651" customFormat="1" customHeight="1" spans="4:5">
      <c r="D2996" s="675"/>
      <c r="E2996" s="661"/>
    </row>
    <row r="2997" s="651" customFormat="1" customHeight="1" spans="4:5">
      <c r="D2997" s="675"/>
      <c r="E2997" s="661"/>
    </row>
    <row r="2998" s="651" customFormat="1" customHeight="1" spans="4:5">
      <c r="D2998" s="675"/>
      <c r="E2998" s="661"/>
    </row>
    <row r="2999" s="651" customFormat="1" customHeight="1" spans="4:5">
      <c r="D2999" s="675"/>
      <c r="E2999" s="661"/>
    </row>
    <row r="3000" s="651" customFormat="1" customHeight="1" spans="4:5">
      <c r="D3000" s="675"/>
      <c r="E3000" s="661"/>
    </row>
    <row r="3001" s="651" customFormat="1" customHeight="1" spans="4:5">
      <c r="D3001" s="675"/>
      <c r="E3001" s="661"/>
    </row>
    <row r="3002" s="651" customFormat="1" customHeight="1" spans="4:5">
      <c r="D3002" s="675"/>
      <c r="E3002" s="661"/>
    </row>
    <row r="3003" s="651" customFormat="1" customHeight="1" spans="4:5">
      <c r="D3003" s="675"/>
      <c r="E3003" s="661"/>
    </row>
    <row r="3004" s="651" customFormat="1" customHeight="1" spans="4:5">
      <c r="D3004" s="675"/>
      <c r="E3004" s="661"/>
    </row>
    <row r="3005" s="651" customFormat="1" customHeight="1" spans="4:5">
      <c r="D3005" s="675"/>
      <c r="E3005" s="661"/>
    </row>
    <row r="3006" s="651" customFormat="1" customHeight="1" spans="4:5">
      <c r="D3006" s="675"/>
      <c r="E3006" s="661"/>
    </row>
    <row r="3007" s="651" customFormat="1" customHeight="1" spans="4:5">
      <c r="D3007" s="675"/>
      <c r="E3007" s="661"/>
    </row>
    <row r="3008" s="651" customFormat="1" customHeight="1" spans="4:5">
      <c r="D3008" s="675"/>
      <c r="E3008" s="661"/>
    </row>
    <row r="3009" s="651" customFormat="1" customHeight="1" spans="4:5">
      <c r="D3009" s="675"/>
      <c r="E3009" s="661"/>
    </row>
    <row r="3010" s="651" customFormat="1" customHeight="1" spans="4:5">
      <c r="D3010" s="675"/>
      <c r="E3010" s="661"/>
    </row>
    <row r="3011" s="651" customFormat="1" customHeight="1" spans="4:5">
      <c r="D3011" s="675"/>
      <c r="E3011" s="661"/>
    </row>
    <row r="3012" s="651" customFormat="1" customHeight="1" spans="4:5">
      <c r="D3012" s="675"/>
      <c r="E3012" s="661"/>
    </row>
    <row r="3013" s="651" customFormat="1" customHeight="1" spans="4:5">
      <c r="D3013" s="675"/>
      <c r="E3013" s="661"/>
    </row>
    <row r="3014" s="651" customFormat="1" customHeight="1" spans="4:5">
      <c r="D3014" s="675"/>
      <c r="E3014" s="661"/>
    </row>
    <row r="3015" s="651" customFormat="1" customHeight="1" spans="4:5">
      <c r="D3015" s="675"/>
      <c r="E3015" s="661"/>
    </row>
    <row r="3016" s="651" customFormat="1" customHeight="1" spans="4:5">
      <c r="D3016" s="675"/>
      <c r="E3016" s="661"/>
    </row>
    <row r="3017" s="651" customFormat="1" customHeight="1" spans="4:5">
      <c r="D3017" s="675"/>
      <c r="E3017" s="661"/>
    </row>
    <row r="3018" s="651" customFormat="1" customHeight="1" spans="4:5">
      <c r="D3018" s="675"/>
      <c r="E3018" s="661"/>
    </row>
    <row r="3019" s="651" customFormat="1" customHeight="1" spans="4:5">
      <c r="D3019" s="675"/>
      <c r="E3019" s="661"/>
    </row>
    <row r="3020" s="651" customFormat="1" customHeight="1" spans="4:5">
      <c r="D3020" s="675"/>
      <c r="E3020" s="661"/>
    </row>
    <row r="3021" s="651" customFormat="1" customHeight="1" spans="4:5">
      <c r="D3021" s="675"/>
      <c r="E3021" s="661"/>
    </row>
    <row r="3022" s="651" customFormat="1" customHeight="1" spans="4:5">
      <c r="D3022" s="675"/>
      <c r="E3022" s="661"/>
    </row>
    <row r="3023" s="651" customFormat="1" customHeight="1" spans="4:5">
      <c r="D3023" s="675"/>
      <c r="E3023" s="661"/>
    </row>
    <row r="3024" s="651" customFormat="1" customHeight="1" spans="4:5">
      <c r="D3024" s="675"/>
      <c r="E3024" s="661"/>
    </row>
    <row r="3025" s="651" customFormat="1" customHeight="1" spans="4:5">
      <c r="D3025" s="675"/>
      <c r="E3025" s="661"/>
    </row>
    <row r="3026" s="651" customFormat="1" customHeight="1" spans="4:5">
      <c r="D3026" s="675"/>
      <c r="E3026" s="661"/>
    </row>
    <row r="3027" s="651" customFormat="1" customHeight="1" spans="4:5">
      <c r="D3027" s="675"/>
      <c r="E3027" s="661"/>
    </row>
    <row r="3028" s="651" customFormat="1" customHeight="1" spans="4:5">
      <c r="D3028" s="675"/>
      <c r="E3028" s="661"/>
    </row>
    <row r="3029" s="651" customFormat="1" customHeight="1" spans="4:5">
      <c r="D3029" s="675"/>
      <c r="E3029" s="661"/>
    </row>
    <row r="3030" s="651" customFormat="1" customHeight="1" spans="4:5">
      <c r="D3030" s="675"/>
      <c r="E3030" s="661"/>
    </row>
    <row r="3031" s="651" customFormat="1" customHeight="1" spans="4:5">
      <c r="D3031" s="675"/>
      <c r="E3031" s="661"/>
    </row>
    <row r="3032" s="651" customFormat="1" customHeight="1" spans="4:5">
      <c r="D3032" s="675"/>
      <c r="E3032" s="661"/>
    </row>
    <row r="3033" s="651" customFormat="1" customHeight="1" spans="4:5">
      <c r="D3033" s="675"/>
      <c r="E3033" s="661"/>
    </row>
    <row r="3034" s="651" customFormat="1" customHeight="1" spans="4:5">
      <c r="D3034" s="675"/>
      <c r="E3034" s="661"/>
    </row>
    <row r="3035" s="651" customFormat="1" customHeight="1" spans="4:5">
      <c r="D3035" s="675"/>
      <c r="E3035" s="661"/>
    </row>
    <row r="3036" s="651" customFormat="1" customHeight="1" spans="4:5">
      <c r="D3036" s="675"/>
      <c r="E3036" s="661"/>
    </row>
    <row r="3037" s="651" customFormat="1" customHeight="1" spans="4:5">
      <c r="D3037" s="675"/>
      <c r="E3037" s="661"/>
    </row>
    <row r="3038" s="651" customFormat="1" customHeight="1" spans="4:5">
      <c r="D3038" s="675"/>
      <c r="E3038" s="661"/>
    </row>
    <row r="3039" s="651" customFormat="1" customHeight="1" spans="4:5">
      <c r="D3039" s="675"/>
      <c r="E3039" s="661"/>
    </row>
    <row r="3040" s="651" customFormat="1" customHeight="1" spans="4:5">
      <c r="D3040" s="675"/>
      <c r="E3040" s="661"/>
    </row>
    <row r="3041" s="651" customFormat="1" customHeight="1" spans="4:5">
      <c r="D3041" s="675"/>
      <c r="E3041" s="661"/>
    </row>
    <row r="3042" s="651" customFormat="1" customHeight="1" spans="4:5">
      <c r="D3042" s="675"/>
      <c r="E3042" s="661"/>
    </row>
    <row r="3043" s="651" customFormat="1" customHeight="1" spans="4:5">
      <c r="D3043" s="675"/>
      <c r="E3043" s="661"/>
    </row>
    <row r="3044" s="651" customFormat="1" customHeight="1" spans="4:5">
      <c r="D3044" s="675"/>
      <c r="E3044" s="661"/>
    </row>
    <row r="3045" s="651" customFormat="1" customHeight="1" spans="4:5">
      <c r="D3045" s="675"/>
      <c r="E3045" s="661"/>
    </row>
    <row r="3046" s="651" customFormat="1" customHeight="1" spans="4:5">
      <c r="D3046" s="675"/>
      <c r="E3046" s="661"/>
    </row>
    <row r="3047" s="651" customFormat="1" customHeight="1" spans="4:5">
      <c r="D3047" s="675"/>
      <c r="E3047" s="661"/>
    </row>
    <row r="3048" s="651" customFormat="1" customHeight="1" spans="4:5">
      <c r="D3048" s="675"/>
      <c r="E3048" s="661"/>
    </row>
    <row r="3049" s="651" customFormat="1" customHeight="1" spans="4:5">
      <c r="D3049" s="675"/>
      <c r="E3049" s="661"/>
    </row>
    <row r="3050" s="651" customFormat="1" customHeight="1" spans="4:5">
      <c r="D3050" s="675"/>
      <c r="E3050" s="661"/>
    </row>
    <row r="3051" s="651" customFormat="1" customHeight="1" spans="4:5">
      <c r="D3051" s="675"/>
      <c r="E3051" s="661"/>
    </row>
    <row r="3052" s="651" customFormat="1" customHeight="1" spans="4:5">
      <c r="D3052" s="675"/>
      <c r="E3052" s="661"/>
    </row>
    <row r="3053" s="651" customFormat="1" customHeight="1" spans="4:5">
      <c r="D3053" s="675"/>
      <c r="E3053" s="661"/>
    </row>
    <row r="3054" s="651" customFormat="1" customHeight="1" spans="4:5">
      <c r="D3054" s="675"/>
      <c r="E3054" s="661"/>
    </row>
    <row r="3055" s="651" customFormat="1" customHeight="1" spans="4:5">
      <c r="D3055" s="675"/>
      <c r="E3055" s="661"/>
    </row>
    <row r="3056" s="651" customFormat="1" customHeight="1" spans="4:5">
      <c r="D3056" s="675"/>
      <c r="E3056" s="661"/>
    </row>
    <row r="3057" s="651" customFormat="1" customHeight="1" spans="4:5">
      <c r="D3057" s="675"/>
      <c r="E3057" s="661"/>
    </row>
    <row r="3058" s="651" customFormat="1" customHeight="1" spans="4:5">
      <c r="D3058" s="675"/>
      <c r="E3058" s="661"/>
    </row>
    <row r="3059" s="651" customFormat="1" customHeight="1" spans="4:5">
      <c r="D3059" s="675"/>
      <c r="E3059" s="661"/>
    </row>
    <row r="3060" s="651" customFormat="1" customHeight="1" spans="4:5">
      <c r="D3060" s="675"/>
      <c r="E3060" s="661"/>
    </row>
    <row r="3061" s="651" customFormat="1" customHeight="1" spans="4:5">
      <c r="D3061" s="675"/>
      <c r="E3061" s="661"/>
    </row>
    <row r="3062" s="651" customFormat="1" customHeight="1" spans="4:5">
      <c r="D3062" s="675"/>
      <c r="E3062" s="661"/>
    </row>
    <row r="3063" s="651" customFormat="1" customHeight="1" spans="4:5">
      <c r="D3063" s="675"/>
      <c r="E3063" s="661"/>
    </row>
    <row r="3064" s="651" customFormat="1" customHeight="1" spans="4:5">
      <c r="D3064" s="675"/>
      <c r="E3064" s="661"/>
    </row>
    <row r="3065" s="651" customFormat="1" customHeight="1" spans="4:5">
      <c r="D3065" s="675"/>
      <c r="E3065" s="661"/>
    </row>
    <row r="3066" s="651" customFormat="1" customHeight="1" spans="4:5">
      <c r="D3066" s="675"/>
      <c r="E3066" s="661"/>
    </row>
    <row r="3067" s="651" customFormat="1" customHeight="1" spans="4:5">
      <c r="D3067" s="675"/>
      <c r="E3067" s="661"/>
    </row>
    <row r="3068" s="651" customFormat="1" customHeight="1" spans="4:5">
      <c r="D3068" s="675"/>
      <c r="E3068" s="661"/>
    </row>
    <row r="3069" s="651" customFormat="1" customHeight="1" spans="4:5">
      <c r="D3069" s="675"/>
      <c r="E3069" s="661"/>
    </row>
    <row r="3070" s="651" customFormat="1" customHeight="1" spans="4:5">
      <c r="D3070" s="675"/>
      <c r="E3070" s="661"/>
    </row>
    <row r="3071" s="651" customFormat="1" customHeight="1" spans="4:5">
      <c r="D3071" s="675"/>
      <c r="E3071" s="661"/>
    </row>
    <row r="3072" s="651" customFormat="1" customHeight="1" spans="4:5">
      <c r="D3072" s="675"/>
      <c r="E3072" s="661"/>
    </row>
    <row r="3073" s="651" customFormat="1" customHeight="1" spans="4:5">
      <c r="D3073" s="675"/>
      <c r="E3073" s="661"/>
    </row>
    <row r="3074" s="651" customFormat="1" customHeight="1" spans="4:5">
      <c r="D3074" s="675"/>
      <c r="E3074" s="661"/>
    </row>
    <row r="3075" s="651" customFormat="1" customHeight="1" spans="4:5">
      <c r="D3075" s="675"/>
      <c r="E3075" s="661"/>
    </row>
    <row r="3076" s="651" customFormat="1" customHeight="1" spans="4:5">
      <c r="D3076" s="675"/>
      <c r="E3076" s="661"/>
    </row>
    <row r="3077" s="651" customFormat="1" customHeight="1" spans="4:5">
      <c r="D3077" s="675"/>
      <c r="E3077" s="661"/>
    </row>
    <row r="3078" s="651" customFormat="1" customHeight="1" spans="4:5">
      <c r="D3078" s="675"/>
      <c r="E3078" s="661"/>
    </row>
    <row r="3079" s="651" customFormat="1" customHeight="1" spans="4:5">
      <c r="D3079" s="675"/>
      <c r="E3079" s="661"/>
    </row>
    <row r="3080" s="651" customFormat="1" customHeight="1" spans="4:5">
      <c r="D3080" s="675"/>
      <c r="E3080" s="661"/>
    </row>
    <row r="3081" s="651" customFormat="1" customHeight="1" spans="4:5">
      <c r="D3081" s="675"/>
      <c r="E3081" s="661"/>
    </row>
    <row r="3082" s="651" customFormat="1" customHeight="1" spans="4:5">
      <c r="D3082" s="675"/>
      <c r="E3082" s="661"/>
    </row>
    <row r="3083" s="651" customFormat="1" customHeight="1" spans="4:5">
      <c r="D3083" s="675"/>
      <c r="E3083" s="661"/>
    </row>
    <row r="3084" s="651" customFormat="1" customHeight="1" spans="4:5">
      <c r="D3084" s="675"/>
      <c r="E3084" s="661"/>
    </row>
    <row r="3085" s="651" customFormat="1" customHeight="1" spans="4:5">
      <c r="D3085" s="675"/>
      <c r="E3085" s="661"/>
    </row>
    <row r="3086" s="651" customFormat="1" customHeight="1" spans="4:5">
      <c r="D3086" s="675"/>
      <c r="E3086" s="661"/>
    </row>
    <row r="3087" s="651" customFormat="1" customHeight="1" spans="4:5">
      <c r="D3087" s="675"/>
      <c r="E3087" s="661"/>
    </row>
    <row r="3088" s="651" customFormat="1" customHeight="1" spans="4:5">
      <c r="D3088" s="675"/>
      <c r="E3088" s="661"/>
    </row>
    <row r="3089" s="651" customFormat="1" customHeight="1" spans="4:5">
      <c r="D3089" s="675"/>
      <c r="E3089" s="661"/>
    </row>
    <row r="3090" s="651" customFormat="1" customHeight="1" spans="4:5">
      <c r="D3090" s="675"/>
      <c r="E3090" s="661"/>
    </row>
    <row r="3091" s="651" customFormat="1" customHeight="1" spans="4:5">
      <c r="D3091" s="675"/>
      <c r="E3091" s="661"/>
    </row>
    <row r="3092" s="651" customFormat="1" customHeight="1" spans="4:5">
      <c r="D3092" s="675"/>
      <c r="E3092" s="661"/>
    </row>
    <row r="3093" s="651" customFormat="1" customHeight="1" spans="4:5">
      <c r="D3093" s="675"/>
      <c r="E3093" s="661"/>
    </row>
    <row r="3094" s="651" customFormat="1" customHeight="1" spans="4:5">
      <c r="D3094" s="675"/>
      <c r="E3094" s="661"/>
    </row>
    <row r="3095" s="651" customFormat="1" customHeight="1" spans="4:5">
      <c r="D3095" s="675"/>
      <c r="E3095" s="661"/>
    </row>
    <row r="3096" s="651" customFormat="1" customHeight="1" spans="4:5">
      <c r="D3096" s="675"/>
      <c r="E3096" s="661"/>
    </row>
    <row r="3097" s="651" customFormat="1" customHeight="1" spans="4:5">
      <c r="D3097" s="675"/>
      <c r="E3097" s="661"/>
    </row>
    <row r="3098" s="651" customFormat="1" customHeight="1" spans="4:5">
      <c r="D3098" s="675"/>
      <c r="E3098" s="661"/>
    </row>
    <row r="3099" s="651" customFormat="1" customHeight="1" spans="4:5">
      <c r="D3099" s="675"/>
      <c r="E3099" s="661"/>
    </row>
    <row r="3100" s="651" customFormat="1" customHeight="1" spans="4:5">
      <c r="D3100" s="675"/>
      <c r="E3100" s="661"/>
    </row>
    <row r="3101" s="651" customFormat="1" customHeight="1" spans="4:5">
      <c r="D3101" s="675"/>
      <c r="E3101" s="661"/>
    </row>
    <row r="3102" s="651" customFormat="1" customHeight="1" spans="4:5">
      <c r="D3102" s="675"/>
      <c r="E3102" s="661"/>
    </row>
    <row r="3103" s="651" customFormat="1" customHeight="1" spans="4:5">
      <c r="D3103" s="675"/>
      <c r="E3103" s="661"/>
    </row>
    <row r="3104" s="651" customFormat="1" customHeight="1" spans="4:5">
      <c r="D3104" s="675"/>
      <c r="E3104" s="661"/>
    </row>
    <row r="3105" s="651" customFormat="1" customHeight="1" spans="4:5">
      <c r="D3105" s="675"/>
      <c r="E3105" s="661"/>
    </row>
    <row r="3106" s="651" customFormat="1" customHeight="1" spans="4:5">
      <c r="D3106" s="675"/>
      <c r="E3106" s="661"/>
    </row>
    <row r="3107" s="651" customFormat="1" customHeight="1" spans="4:5">
      <c r="D3107" s="675"/>
      <c r="E3107" s="661"/>
    </row>
    <row r="3108" s="651" customFormat="1" customHeight="1" spans="4:5">
      <c r="D3108" s="675"/>
      <c r="E3108" s="661"/>
    </row>
    <row r="3109" s="651" customFormat="1" customHeight="1" spans="4:5">
      <c r="D3109" s="675"/>
      <c r="E3109" s="661"/>
    </row>
    <row r="3110" s="651" customFormat="1" customHeight="1" spans="4:5">
      <c r="D3110" s="675"/>
      <c r="E3110" s="661"/>
    </row>
    <row r="3111" s="651" customFormat="1" customHeight="1" spans="4:5">
      <c r="D3111" s="675"/>
      <c r="E3111" s="661"/>
    </row>
    <row r="3112" s="651" customFormat="1" customHeight="1" spans="4:5">
      <c r="D3112" s="675"/>
      <c r="E3112" s="661"/>
    </row>
    <row r="3113" s="651" customFormat="1" customHeight="1" spans="4:5">
      <c r="D3113" s="675"/>
      <c r="E3113" s="661"/>
    </row>
    <row r="3114" s="651" customFormat="1" customHeight="1" spans="4:5">
      <c r="D3114" s="675"/>
      <c r="E3114" s="661"/>
    </row>
    <row r="3115" s="651" customFormat="1" customHeight="1" spans="4:5">
      <c r="D3115" s="675"/>
      <c r="E3115" s="661"/>
    </row>
    <row r="3116" s="651" customFormat="1" customHeight="1" spans="4:5">
      <c r="D3116" s="675"/>
      <c r="E3116" s="661"/>
    </row>
    <row r="3117" s="651" customFormat="1" customHeight="1" spans="4:5">
      <c r="D3117" s="675"/>
      <c r="E3117" s="661"/>
    </row>
    <row r="3118" s="651" customFormat="1" customHeight="1" spans="4:5">
      <c r="D3118" s="675"/>
      <c r="E3118" s="661"/>
    </row>
    <row r="3119" s="651" customFormat="1" customHeight="1" spans="4:5">
      <c r="D3119" s="675"/>
      <c r="E3119" s="661"/>
    </row>
    <row r="3120" s="651" customFormat="1" customHeight="1" spans="4:5">
      <c r="D3120" s="675"/>
      <c r="E3120" s="661"/>
    </row>
    <row r="3121" s="651" customFormat="1" customHeight="1" spans="4:5">
      <c r="D3121" s="675"/>
      <c r="E3121" s="661"/>
    </row>
    <row r="3122" s="651" customFormat="1" customHeight="1" spans="4:5">
      <c r="D3122" s="675"/>
      <c r="E3122" s="661"/>
    </row>
    <row r="3123" s="651" customFormat="1" customHeight="1" spans="4:5">
      <c r="D3123" s="675"/>
      <c r="E3123" s="661"/>
    </row>
    <row r="3124" s="651" customFormat="1" customHeight="1" spans="4:5">
      <c r="D3124" s="675"/>
      <c r="E3124" s="661"/>
    </row>
    <row r="3125" s="651" customFormat="1" customHeight="1" spans="4:5">
      <c r="D3125" s="675"/>
      <c r="E3125" s="661"/>
    </row>
    <row r="3126" s="651" customFormat="1" customHeight="1" spans="4:5">
      <c r="D3126" s="675"/>
      <c r="E3126" s="661"/>
    </row>
    <row r="3127" s="651" customFormat="1" customHeight="1" spans="4:5">
      <c r="D3127" s="675"/>
      <c r="E3127" s="661"/>
    </row>
    <row r="3128" s="651" customFormat="1" customHeight="1" spans="4:5">
      <c r="D3128" s="675"/>
      <c r="E3128" s="661"/>
    </row>
    <row r="3129" s="651" customFormat="1" customHeight="1" spans="4:5">
      <c r="D3129" s="675"/>
      <c r="E3129" s="661"/>
    </row>
    <row r="3130" s="651" customFormat="1" customHeight="1" spans="4:5">
      <c r="D3130" s="675"/>
      <c r="E3130" s="661"/>
    </row>
    <row r="3131" s="651" customFormat="1" customHeight="1" spans="4:5">
      <c r="D3131" s="675"/>
      <c r="E3131" s="661"/>
    </row>
    <row r="3132" s="651" customFormat="1" customHeight="1" spans="4:5">
      <c r="D3132" s="675"/>
      <c r="E3132" s="661"/>
    </row>
    <row r="3133" s="651" customFormat="1" customHeight="1" spans="4:5">
      <c r="D3133" s="675"/>
      <c r="E3133" s="661"/>
    </row>
    <row r="3134" s="651" customFormat="1" customHeight="1" spans="4:5">
      <c r="D3134" s="675"/>
      <c r="E3134" s="661"/>
    </row>
    <row r="3135" s="651" customFormat="1" customHeight="1" spans="4:5">
      <c r="D3135" s="675"/>
      <c r="E3135" s="661"/>
    </row>
    <row r="3136" s="651" customFormat="1" customHeight="1" spans="4:5">
      <c r="D3136" s="675"/>
      <c r="E3136" s="661"/>
    </row>
    <row r="3137" s="651" customFormat="1" customHeight="1" spans="4:5">
      <c r="D3137" s="675"/>
      <c r="E3137" s="661"/>
    </row>
    <row r="3138" s="651" customFormat="1" customHeight="1" spans="4:5">
      <c r="D3138" s="675"/>
      <c r="E3138" s="661"/>
    </row>
    <row r="3139" s="651" customFormat="1" customHeight="1" spans="4:5">
      <c r="D3139" s="675"/>
      <c r="E3139" s="661"/>
    </row>
    <row r="3140" s="651" customFormat="1" customHeight="1" spans="4:5">
      <c r="D3140" s="675"/>
      <c r="E3140" s="661"/>
    </row>
    <row r="3141" s="651" customFormat="1" customHeight="1" spans="4:5">
      <c r="D3141" s="675"/>
      <c r="E3141" s="661"/>
    </row>
    <row r="3142" s="651" customFormat="1" customHeight="1" spans="4:5">
      <c r="D3142" s="675"/>
      <c r="E3142" s="661"/>
    </row>
    <row r="3143" s="651" customFormat="1" customHeight="1" spans="4:5">
      <c r="D3143" s="675"/>
      <c r="E3143" s="661"/>
    </row>
    <row r="3144" s="651" customFormat="1" customHeight="1" spans="4:5">
      <c r="D3144" s="675"/>
      <c r="E3144" s="661"/>
    </row>
    <row r="3145" s="651" customFormat="1" customHeight="1" spans="4:5">
      <c r="D3145" s="675"/>
      <c r="E3145" s="661"/>
    </row>
    <row r="3146" s="651" customFormat="1" customHeight="1" spans="4:5">
      <c r="D3146" s="675"/>
      <c r="E3146" s="661"/>
    </row>
    <row r="3147" s="651" customFormat="1" customHeight="1" spans="4:5">
      <c r="D3147" s="675"/>
      <c r="E3147" s="661"/>
    </row>
    <row r="3148" s="651" customFormat="1" customHeight="1" spans="4:5">
      <c r="D3148" s="675"/>
      <c r="E3148" s="661"/>
    </row>
    <row r="3149" s="651" customFormat="1" customHeight="1" spans="4:5">
      <c r="D3149" s="675"/>
      <c r="E3149" s="661"/>
    </row>
    <row r="3150" s="651" customFormat="1" customHeight="1" spans="4:5">
      <c r="D3150" s="675"/>
      <c r="E3150" s="661"/>
    </row>
    <row r="3151" s="651" customFormat="1" customHeight="1" spans="4:5">
      <c r="D3151" s="675"/>
      <c r="E3151" s="661"/>
    </row>
    <row r="3152" s="651" customFormat="1" customHeight="1" spans="4:5">
      <c r="D3152" s="675"/>
      <c r="E3152" s="661"/>
    </row>
    <row r="3153" s="651" customFormat="1" customHeight="1" spans="4:5">
      <c r="D3153" s="675"/>
      <c r="E3153" s="661"/>
    </row>
    <row r="3154" s="651" customFormat="1" customHeight="1" spans="4:5">
      <c r="D3154" s="675"/>
      <c r="E3154" s="661"/>
    </row>
    <row r="3155" s="651" customFormat="1" customHeight="1" spans="4:5">
      <c r="D3155" s="675"/>
      <c r="E3155" s="661"/>
    </row>
    <row r="3156" s="651" customFormat="1" customHeight="1" spans="4:5">
      <c r="D3156" s="675"/>
      <c r="E3156" s="661"/>
    </row>
    <row r="3157" s="651" customFormat="1" customHeight="1" spans="4:5">
      <c r="D3157" s="675"/>
      <c r="E3157" s="661"/>
    </row>
    <row r="3158" s="651" customFormat="1" customHeight="1" spans="4:5">
      <c r="D3158" s="675"/>
      <c r="E3158" s="661"/>
    </row>
    <row r="3159" s="651" customFormat="1" customHeight="1" spans="4:5">
      <c r="D3159" s="675"/>
      <c r="E3159" s="661"/>
    </row>
    <row r="3160" s="651" customFormat="1" customHeight="1" spans="4:5">
      <c r="D3160" s="675"/>
      <c r="E3160" s="661"/>
    </row>
    <row r="3161" s="651" customFormat="1" customHeight="1" spans="4:5">
      <c r="D3161" s="675"/>
      <c r="E3161" s="661"/>
    </row>
    <row r="3162" s="651" customFormat="1" customHeight="1" spans="4:5">
      <c r="D3162" s="675"/>
      <c r="E3162" s="661"/>
    </row>
    <row r="3163" s="651" customFormat="1" customHeight="1" spans="4:5">
      <c r="D3163" s="675"/>
      <c r="E3163" s="661"/>
    </row>
    <row r="3164" s="651" customFormat="1" customHeight="1" spans="4:5">
      <c r="D3164" s="675"/>
      <c r="E3164" s="661"/>
    </row>
    <row r="3165" s="651" customFormat="1" customHeight="1" spans="4:5">
      <c r="D3165" s="675"/>
      <c r="E3165" s="661"/>
    </row>
    <row r="3166" s="651" customFormat="1" customHeight="1" spans="4:5">
      <c r="D3166" s="675"/>
      <c r="E3166" s="661"/>
    </row>
    <row r="3167" s="651" customFormat="1" customHeight="1" spans="4:5">
      <c r="D3167" s="675"/>
      <c r="E3167" s="661"/>
    </row>
    <row r="3168" s="651" customFormat="1" customHeight="1" spans="4:5">
      <c r="D3168" s="675"/>
      <c r="E3168" s="661"/>
    </row>
    <row r="3169" s="651" customFormat="1" customHeight="1" spans="4:5">
      <c r="D3169" s="675"/>
      <c r="E3169" s="661"/>
    </row>
    <row r="3170" s="651" customFormat="1" customHeight="1" spans="4:5">
      <c r="D3170" s="675"/>
      <c r="E3170" s="661"/>
    </row>
    <row r="3171" s="651" customFormat="1" customHeight="1" spans="4:5">
      <c r="D3171" s="675"/>
      <c r="E3171" s="661"/>
    </row>
    <row r="3172" s="651" customFormat="1" customHeight="1" spans="4:5">
      <c r="D3172" s="675"/>
      <c r="E3172" s="661"/>
    </row>
    <row r="3173" s="651" customFormat="1" customHeight="1" spans="4:5">
      <c r="D3173" s="675"/>
      <c r="E3173" s="661"/>
    </row>
    <row r="3174" s="651" customFormat="1" customHeight="1" spans="4:5">
      <c r="D3174" s="675"/>
      <c r="E3174" s="661"/>
    </row>
    <row r="3175" s="651" customFormat="1" customHeight="1" spans="4:5">
      <c r="D3175" s="675"/>
      <c r="E3175" s="661"/>
    </row>
    <row r="3176" s="651" customFormat="1" customHeight="1" spans="4:5">
      <c r="D3176" s="675"/>
      <c r="E3176" s="661"/>
    </row>
    <row r="3177" s="651" customFormat="1" customHeight="1" spans="4:5">
      <c r="D3177" s="675"/>
      <c r="E3177" s="661"/>
    </row>
    <row r="3178" s="651" customFormat="1" customHeight="1" spans="4:5">
      <c r="D3178" s="675"/>
      <c r="E3178" s="661"/>
    </row>
    <row r="3179" s="651" customFormat="1" customHeight="1" spans="4:5">
      <c r="D3179" s="675"/>
      <c r="E3179" s="661"/>
    </row>
    <row r="3180" s="651" customFormat="1" customHeight="1" spans="4:5">
      <c r="D3180" s="675"/>
      <c r="E3180" s="661"/>
    </row>
    <row r="3181" s="651" customFormat="1" customHeight="1" spans="4:5">
      <c r="D3181" s="675"/>
      <c r="E3181" s="661"/>
    </row>
    <row r="3182" s="651" customFormat="1" customHeight="1" spans="4:5">
      <c r="D3182" s="675"/>
      <c r="E3182" s="661"/>
    </row>
    <row r="3183" s="651" customFormat="1" customHeight="1" spans="4:5">
      <c r="D3183" s="675"/>
      <c r="E3183" s="661"/>
    </row>
    <row r="3184" s="651" customFormat="1" customHeight="1" spans="4:5">
      <c r="D3184" s="675"/>
      <c r="E3184" s="661"/>
    </row>
    <row r="3185" s="651" customFormat="1" customHeight="1" spans="4:5">
      <c r="D3185" s="675"/>
      <c r="E3185" s="661"/>
    </row>
    <row r="3186" s="651" customFormat="1" customHeight="1" spans="4:5">
      <c r="D3186" s="675"/>
      <c r="E3186" s="661"/>
    </row>
    <row r="3187" s="651" customFormat="1" customHeight="1" spans="4:5">
      <c r="D3187" s="675"/>
      <c r="E3187" s="661"/>
    </row>
    <row r="3188" s="651" customFormat="1" customHeight="1" spans="4:5">
      <c r="D3188" s="675"/>
      <c r="E3188" s="661"/>
    </row>
    <row r="3189" s="651" customFormat="1" customHeight="1" spans="4:5">
      <c r="D3189" s="675"/>
      <c r="E3189" s="661"/>
    </row>
    <row r="3190" s="651" customFormat="1" customHeight="1" spans="4:5">
      <c r="D3190" s="675"/>
      <c r="E3190" s="661"/>
    </row>
    <row r="3191" s="651" customFormat="1" customHeight="1" spans="4:5">
      <c r="D3191" s="675"/>
      <c r="E3191" s="661"/>
    </row>
    <row r="3192" s="651" customFormat="1" customHeight="1" spans="4:5">
      <c r="D3192" s="675"/>
      <c r="E3192" s="661"/>
    </row>
    <row r="3193" s="651" customFormat="1" customHeight="1" spans="4:5">
      <c r="D3193" s="675"/>
      <c r="E3193" s="661"/>
    </row>
    <row r="3194" s="651" customFormat="1" customHeight="1" spans="4:5">
      <c r="D3194" s="675"/>
      <c r="E3194" s="661"/>
    </row>
    <row r="3195" s="651" customFormat="1" customHeight="1" spans="4:5">
      <c r="D3195" s="675"/>
      <c r="E3195" s="661"/>
    </row>
    <row r="3196" s="651" customFormat="1" customHeight="1" spans="4:5">
      <c r="D3196" s="675"/>
      <c r="E3196" s="661"/>
    </row>
    <row r="3197" s="651" customFormat="1" customHeight="1" spans="4:5">
      <c r="D3197" s="675"/>
      <c r="E3197" s="661"/>
    </row>
    <row r="3198" s="651" customFormat="1" customHeight="1" spans="4:5">
      <c r="D3198" s="675"/>
      <c r="E3198" s="661"/>
    </row>
    <row r="3199" s="651" customFormat="1" customHeight="1" spans="4:5">
      <c r="D3199" s="675"/>
      <c r="E3199" s="661"/>
    </row>
    <row r="3200" s="651" customFormat="1" customHeight="1" spans="4:5">
      <c r="D3200" s="675"/>
      <c r="E3200" s="661"/>
    </row>
    <row r="3201" s="651" customFormat="1" customHeight="1" spans="4:5">
      <c r="D3201" s="675"/>
      <c r="E3201" s="661"/>
    </row>
    <row r="3202" s="651" customFormat="1" customHeight="1" spans="4:5">
      <c r="D3202" s="675"/>
      <c r="E3202" s="661"/>
    </row>
    <row r="3203" s="651" customFormat="1" customHeight="1" spans="4:5">
      <c r="D3203" s="675"/>
      <c r="E3203" s="661"/>
    </row>
    <row r="3204" s="651" customFormat="1" customHeight="1" spans="4:5">
      <c r="D3204" s="675"/>
      <c r="E3204" s="661"/>
    </row>
    <row r="3205" s="651" customFormat="1" customHeight="1" spans="4:5">
      <c r="D3205" s="675"/>
      <c r="E3205" s="661"/>
    </row>
    <row r="3206" s="651" customFormat="1" customHeight="1" spans="4:5">
      <c r="D3206" s="675"/>
      <c r="E3206" s="661"/>
    </row>
    <row r="3207" s="651" customFormat="1" customHeight="1" spans="4:5">
      <c r="D3207" s="675"/>
      <c r="E3207" s="661"/>
    </row>
    <row r="3208" s="651" customFormat="1" customHeight="1" spans="4:5">
      <c r="D3208" s="675"/>
      <c r="E3208" s="661"/>
    </row>
    <row r="3209" s="651" customFormat="1" customHeight="1" spans="4:5">
      <c r="D3209" s="675"/>
      <c r="E3209" s="661"/>
    </row>
    <row r="3210" s="651" customFormat="1" customHeight="1" spans="4:5">
      <c r="D3210" s="675"/>
      <c r="E3210" s="661"/>
    </row>
    <row r="3211" s="651" customFormat="1" customHeight="1" spans="4:5">
      <c r="D3211" s="675"/>
      <c r="E3211" s="661"/>
    </row>
    <row r="3212" s="651" customFormat="1" customHeight="1" spans="4:5">
      <c r="D3212" s="675"/>
      <c r="E3212" s="661"/>
    </row>
    <row r="3213" s="651" customFormat="1" customHeight="1" spans="4:5">
      <c r="D3213" s="675"/>
      <c r="E3213" s="661"/>
    </row>
    <row r="3214" s="651" customFormat="1" customHeight="1" spans="4:5">
      <c r="D3214" s="675"/>
      <c r="E3214" s="661"/>
    </row>
    <row r="3215" s="651" customFormat="1" customHeight="1" spans="4:5">
      <c r="D3215" s="675"/>
      <c r="E3215" s="661"/>
    </row>
    <row r="3216" s="651" customFormat="1" customHeight="1" spans="4:5">
      <c r="D3216" s="675"/>
      <c r="E3216" s="661"/>
    </row>
    <row r="3217" s="651" customFormat="1" customHeight="1" spans="4:5">
      <c r="D3217" s="675"/>
      <c r="E3217" s="661"/>
    </row>
    <row r="3218" s="651" customFormat="1" customHeight="1" spans="4:5">
      <c r="D3218" s="675"/>
      <c r="E3218" s="661"/>
    </row>
    <row r="3219" s="651" customFormat="1" customHeight="1" spans="4:5">
      <c r="D3219" s="675"/>
      <c r="E3219" s="661"/>
    </row>
    <row r="3220" s="651" customFormat="1" customHeight="1" spans="4:5">
      <c r="D3220" s="675"/>
      <c r="E3220" s="661"/>
    </row>
    <row r="3221" s="651" customFormat="1" customHeight="1" spans="4:5">
      <c r="D3221" s="675"/>
      <c r="E3221" s="661"/>
    </row>
    <row r="3222" s="651" customFormat="1" customHeight="1" spans="4:5">
      <c r="D3222" s="675"/>
      <c r="E3222" s="661"/>
    </row>
    <row r="3223" s="651" customFormat="1" customHeight="1" spans="4:5">
      <c r="D3223" s="675"/>
      <c r="E3223" s="661"/>
    </row>
    <row r="3224" s="651" customFormat="1" customHeight="1" spans="4:5">
      <c r="D3224" s="675"/>
      <c r="E3224" s="661"/>
    </row>
    <row r="3225" s="651" customFormat="1" customHeight="1" spans="4:5">
      <c r="D3225" s="675"/>
      <c r="E3225" s="661"/>
    </row>
    <row r="3226" s="651" customFormat="1" customHeight="1" spans="4:5">
      <c r="D3226" s="675"/>
      <c r="E3226" s="661"/>
    </row>
    <row r="3227" s="651" customFormat="1" customHeight="1" spans="4:5">
      <c r="D3227" s="675"/>
      <c r="E3227" s="661"/>
    </row>
    <row r="3228" s="651" customFormat="1" customHeight="1" spans="4:5">
      <c r="D3228" s="675"/>
      <c r="E3228" s="661"/>
    </row>
    <row r="3229" s="651" customFormat="1" customHeight="1" spans="4:5">
      <c r="D3229" s="675"/>
      <c r="E3229" s="661"/>
    </row>
    <row r="3230" s="651" customFormat="1" customHeight="1" spans="4:5">
      <c r="D3230" s="675"/>
      <c r="E3230" s="661"/>
    </row>
    <row r="3231" s="651" customFormat="1" customHeight="1" spans="4:5">
      <c r="D3231" s="675"/>
      <c r="E3231" s="661"/>
    </row>
    <row r="3232" s="651" customFormat="1" customHeight="1" spans="4:5">
      <c r="D3232" s="675"/>
      <c r="E3232" s="661"/>
    </row>
    <row r="3233" s="651" customFormat="1" customHeight="1" spans="4:5">
      <c r="D3233" s="675"/>
      <c r="E3233" s="661"/>
    </row>
    <row r="3234" s="651" customFormat="1" customHeight="1" spans="4:5">
      <c r="D3234" s="675"/>
      <c r="E3234" s="661"/>
    </row>
    <row r="3235" s="651" customFormat="1" customHeight="1" spans="4:5">
      <c r="D3235" s="675"/>
      <c r="E3235" s="661"/>
    </row>
    <row r="3236" s="651" customFormat="1" customHeight="1" spans="4:5">
      <c r="D3236" s="675"/>
      <c r="E3236" s="661"/>
    </row>
    <row r="3237" s="651" customFormat="1" customHeight="1" spans="4:5">
      <c r="D3237" s="675"/>
      <c r="E3237" s="661"/>
    </row>
    <row r="3238" s="651" customFormat="1" customHeight="1" spans="4:5">
      <c r="D3238" s="675"/>
      <c r="E3238" s="661"/>
    </row>
    <row r="3239" s="651" customFormat="1" customHeight="1" spans="4:5">
      <c r="D3239" s="675"/>
      <c r="E3239" s="661"/>
    </row>
    <row r="3240" s="651" customFormat="1" customHeight="1" spans="4:5">
      <c r="D3240" s="675"/>
      <c r="E3240" s="661"/>
    </row>
    <row r="3241" s="651" customFormat="1" customHeight="1" spans="4:5">
      <c r="D3241" s="675"/>
      <c r="E3241" s="661"/>
    </row>
    <row r="3242" s="651" customFormat="1" customHeight="1" spans="4:5">
      <c r="D3242" s="675"/>
      <c r="E3242" s="661"/>
    </row>
    <row r="3243" s="651" customFormat="1" customHeight="1" spans="4:5">
      <c r="D3243" s="675"/>
      <c r="E3243" s="661"/>
    </row>
    <row r="3244" s="651" customFormat="1" customHeight="1" spans="4:5">
      <c r="D3244" s="675"/>
      <c r="E3244" s="661"/>
    </row>
    <row r="3245" s="651" customFormat="1" customHeight="1" spans="4:5">
      <c r="D3245" s="675"/>
      <c r="E3245" s="661"/>
    </row>
    <row r="3246" s="651" customFormat="1" customHeight="1" spans="4:5">
      <c r="D3246" s="675"/>
      <c r="E3246" s="661"/>
    </row>
    <row r="3247" s="651" customFormat="1" customHeight="1" spans="4:5">
      <c r="D3247" s="675"/>
      <c r="E3247" s="661"/>
    </row>
    <row r="3248" s="651" customFormat="1" customHeight="1" spans="4:5">
      <c r="D3248" s="675"/>
      <c r="E3248" s="661"/>
    </row>
    <row r="3249" s="651" customFormat="1" customHeight="1" spans="4:5">
      <c r="D3249" s="675"/>
      <c r="E3249" s="661"/>
    </row>
    <row r="3250" s="651" customFormat="1" customHeight="1" spans="4:5">
      <c r="D3250" s="675"/>
      <c r="E3250" s="661"/>
    </row>
    <row r="3251" s="651" customFormat="1" customHeight="1" spans="4:5">
      <c r="D3251" s="675"/>
      <c r="E3251" s="661"/>
    </row>
    <row r="3252" s="651" customFormat="1" customHeight="1" spans="4:5">
      <c r="D3252" s="675"/>
      <c r="E3252" s="661"/>
    </row>
    <row r="3253" s="651" customFormat="1" customHeight="1" spans="4:5">
      <c r="D3253" s="675"/>
      <c r="E3253" s="661"/>
    </row>
    <row r="3254" s="651" customFormat="1" customHeight="1" spans="4:5">
      <c r="D3254" s="675"/>
      <c r="E3254" s="661"/>
    </row>
    <row r="3255" s="651" customFormat="1" customHeight="1" spans="4:5">
      <c r="D3255" s="675"/>
      <c r="E3255" s="661"/>
    </row>
    <row r="3256" s="651" customFormat="1" customHeight="1" spans="4:5">
      <c r="D3256" s="675"/>
      <c r="E3256" s="661"/>
    </row>
    <row r="3257" s="651" customFormat="1" customHeight="1" spans="4:5">
      <c r="D3257" s="675"/>
      <c r="E3257" s="661"/>
    </row>
    <row r="3258" s="651" customFormat="1" customHeight="1" spans="4:5">
      <c r="D3258" s="675"/>
      <c r="E3258" s="661"/>
    </row>
    <row r="3259" s="651" customFormat="1" customHeight="1" spans="4:5">
      <c r="D3259" s="675"/>
      <c r="E3259" s="661"/>
    </row>
    <row r="3260" s="651" customFormat="1" customHeight="1" spans="4:5">
      <c r="D3260" s="675"/>
      <c r="E3260" s="661"/>
    </row>
    <row r="3261" s="651" customFormat="1" customHeight="1" spans="4:5">
      <c r="D3261" s="675"/>
      <c r="E3261" s="661"/>
    </row>
    <row r="3262" s="651" customFormat="1" customHeight="1" spans="4:5">
      <c r="D3262" s="675"/>
      <c r="E3262" s="661"/>
    </row>
    <row r="3263" s="651" customFormat="1" customHeight="1" spans="4:5">
      <c r="D3263" s="675"/>
      <c r="E3263" s="661"/>
    </row>
    <row r="3264" s="651" customFormat="1" customHeight="1" spans="4:5">
      <c r="D3264" s="675"/>
      <c r="E3264" s="661"/>
    </row>
    <row r="3265" s="651" customFormat="1" customHeight="1" spans="4:5">
      <c r="D3265" s="675"/>
      <c r="E3265" s="661"/>
    </row>
    <row r="3266" s="651" customFormat="1" customHeight="1" spans="4:5">
      <c r="D3266" s="675"/>
      <c r="E3266" s="661"/>
    </row>
    <row r="3267" s="651" customFormat="1" customHeight="1" spans="4:5">
      <c r="D3267" s="675"/>
      <c r="E3267" s="661"/>
    </row>
    <row r="3268" s="651" customFormat="1" customHeight="1" spans="4:5">
      <c r="D3268" s="675"/>
      <c r="E3268" s="661"/>
    </row>
    <row r="3269" s="651" customFormat="1" customHeight="1" spans="4:5">
      <c r="D3269" s="675"/>
      <c r="E3269" s="661"/>
    </row>
    <row r="3270" s="651" customFormat="1" customHeight="1" spans="4:5">
      <c r="D3270" s="675"/>
      <c r="E3270" s="661"/>
    </row>
    <row r="3271" s="651" customFormat="1" customHeight="1" spans="4:5">
      <c r="D3271" s="675"/>
      <c r="E3271" s="661"/>
    </row>
    <row r="3272" s="651" customFormat="1" customHeight="1" spans="4:5">
      <c r="D3272" s="675"/>
      <c r="E3272" s="661"/>
    </row>
    <row r="3273" s="651" customFormat="1" customHeight="1" spans="4:5">
      <c r="D3273" s="675"/>
      <c r="E3273" s="661"/>
    </row>
    <row r="3274" s="651" customFormat="1" customHeight="1" spans="4:5">
      <c r="D3274" s="675"/>
      <c r="E3274" s="661"/>
    </row>
    <row r="3275" s="651" customFormat="1" customHeight="1" spans="4:5">
      <c r="D3275" s="675"/>
      <c r="E3275" s="661"/>
    </row>
    <row r="3276" s="651" customFormat="1" customHeight="1" spans="4:5">
      <c r="D3276" s="675"/>
      <c r="E3276" s="661"/>
    </row>
    <row r="3277" s="651" customFormat="1" customHeight="1" spans="4:5">
      <c r="D3277" s="675"/>
      <c r="E3277" s="661"/>
    </row>
    <row r="3278" s="651" customFormat="1" customHeight="1" spans="4:5">
      <c r="D3278" s="675"/>
      <c r="E3278" s="661"/>
    </row>
    <row r="3279" s="651" customFormat="1" customHeight="1" spans="4:5">
      <c r="D3279" s="675"/>
      <c r="E3279" s="661"/>
    </row>
    <row r="3280" s="651" customFormat="1" customHeight="1" spans="4:5">
      <c r="D3280" s="675"/>
      <c r="E3280" s="661"/>
    </row>
    <row r="3281" s="651" customFormat="1" customHeight="1" spans="4:5">
      <c r="D3281" s="675"/>
      <c r="E3281" s="661"/>
    </row>
    <row r="3282" s="651" customFormat="1" customHeight="1" spans="4:5">
      <c r="D3282" s="675"/>
      <c r="E3282" s="661"/>
    </row>
    <row r="3283" s="651" customFormat="1" customHeight="1" spans="4:5">
      <c r="D3283" s="675"/>
      <c r="E3283" s="661"/>
    </row>
    <row r="3284" s="651" customFormat="1" customHeight="1" spans="4:5">
      <c r="D3284" s="675"/>
      <c r="E3284" s="661"/>
    </row>
    <row r="3285" s="651" customFormat="1" customHeight="1" spans="4:5">
      <c r="D3285" s="675"/>
      <c r="E3285" s="661"/>
    </row>
    <row r="3286" s="651" customFormat="1" customHeight="1" spans="4:5">
      <c r="D3286" s="675"/>
      <c r="E3286" s="661"/>
    </row>
    <row r="3287" s="651" customFormat="1" customHeight="1" spans="4:5">
      <c r="D3287" s="675"/>
      <c r="E3287" s="661"/>
    </row>
    <row r="3288" s="651" customFormat="1" customHeight="1" spans="4:5">
      <c r="D3288" s="675"/>
      <c r="E3288" s="661"/>
    </row>
    <row r="3289" s="651" customFormat="1" customHeight="1" spans="4:5">
      <c r="D3289" s="675"/>
      <c r="E3289" s="661"/>
    </row>
    <row r="3290" s="651" customFormat="1" customHeight="1" spans="4:5">
      <c r="D3290" s="675"/>
      <c r="E3290" s="661"/>
    </row>
    <row r="3291" s="651" customFormat="1" customHeight="1" spans="4:5">
      <c r="D3291" s="675"/>
      <c r="E3291" s="661"/>
    </row>
    <row r="3292" s="651" customFormat="1" customHeight="1" spans="4:5">
      <c r="D3292" s="675"/>
      <c r="E3292" s="661"/>
    </row>
    <row r="3293" s="651" customFormat="1" customHeight="1" spans="4:5">
      <c r="D3293" s="675"/>
      <c r="E3293" s="661"/>
    </row>
    <row r="3294" s="651" customFormat="1" customHeight="1" spans="4:5">
      <c r="D3294" s="675"/>
      <c r="E3294" s="661"/>
    </row>
    <row r="3295" s="651" customFormat="1" customHeight="1" spans="4:5">
      <c r="D3295" s="675"/>
      <c r="E3295" s="661"/>
    </row>
    <row r="3296" s="651" customFormat="1" customHeight="1" spans="4:5">
      <c r="D3296" s="675"/>
      <c r="E3296" s="661"/>
    </row>
    <row r="3297" s="651" customFormat="1" customHeight="1" spans="4:5">
      <c r="D3297" s="675"/>
      <c r="E3297" s="661"/>
    </row>
    <row r="3298" s="651" customFormat="1" customHeight="1" spans="4:5">
      <c r="D3298" s="675"/>
      <c r="E3298" s="661"/>
    </row>
    <row r="3299" s="651" customFormat="1" customHeight="1" spans="4:5">
      <c r="D3299" s="675"/>
      <c r="E3299" s="661"/>
    </row>
    <row r="3300" s="651" customFormat="1" customHeight="1" spans="4:5">
      <c r="D3300" s="675"/>
      <c r="E3300" s="661"/>
    </row>
    <row r="3301" s="651" customFormat="1" customHeight="1" spans="4:5">
      <c r="D3301" s="675"/>
      <c r="E3301" s="661"/>
    </row>
    <row r="3302" s="651" customFormat="1" customHeight="1" spans="4:5">
      <c r="D3302" s="675"/>
      <c r="E3302" s="661"/>
    </row>
    <row r="3303" s="651" customFormat="1" customHeight="1" spans="4:5">
      <c r="D3303" s="675"/>
      <c r="E3303" s="661"/>
    </row>
    <row r="3304" s="651" customFormat="1" customHeight="1" spans="4:5">
      <c r="D3304" s="675"/>
      <c r="E3304" s="661"/>
    </row>
    <row r="3305" s="651" customFormat="1" customHeight="1" spans="4:5">
      <c r="D3305" s="675"/>
      <c r="E3305" s="661"/>
    </row>
    <row r="3306" s="651" customFormat="1" customHeight="1" spans="4:5">
      <c r="D3306" s="675"/>
      <c r="E3306" s="661"/>
    </row>
    <row r="3307" s="651" customFormat="1" customHeight="1" spans="4:5">
      <c r="D3307" s="675"/>
      <c r="E3307" s="661"/>
    </row>
    <row r="3308" s="651" customFormat="1" customHeight="1" spans="4:5">
      <c r="D3308" s="675"/>
      <c r="E3308" s="661"/>
    </row>
    <row r="3309" s="651" customFormat="1" customHeight="1" spans="4:5">
      <c r="D3309" s="675"/>
      <c r="E3309" s="661"/>
    </row>
    <row r="3310" s="651" customFormat="1" customHeight="1" spans="4:5">
      <c r="D3310" s="675"/>
      <c r="E3310" s="661"/>
    </row>
    <row r="3311" s="651" customFormat="1" customHeight="1" spans="4:5">
      <c r="D3311" s="675"/>
      <c r="E3311" s="661"/>
    </row>
    <row r="3312" s="651" customFormat="1" customHeight="1" spans="4:5">
      <c r="D3312" s="675"/>
      <c r="E3312" s="661"/>
    </row>
    <row r="3313" s="651" customFormat="1" customHeight="1" spans="4:5">
      <c r="D3313" s="675"/>
      <c r="E3313" s="661"/>
    </row>
    <row r="3314" s="651" customFormat="1" customHeight="1" spans="4:5">
      <c r="D3314" s="675"/>
      <c r="E3314" s="661"/>
    </row>
    <row r="3315" s="651" customFormat="1" customHeight="1" spans="4:5">
      <c r="D3315" s="675"/>
      <c r="E3315" s="661"/>
    </row>
    <row r="3316" s="651" customFormat="1" customHeight="1" spans="4:5">
      <c r="D3316" s="675"/>
      <c r="E3316" s="661"/>
    </row>
    <row r="3317" s="651" customFormat="1" customHeight="1" spans="4:5">
      <c r="D3317" s="675"/>
      <c r="E3317" s="661"/>
    </row>
    <row r="3318" s="651" customFormat="1" customHeight="1" spans="4:5">
      <c r="D3318" s="675"/>
      <c r="E3318" s="661"/>
    </row>
    <row r="3319" s="651" customFormat="1" customHeight="1" spans="4:5">
      <c r="D3319" s="675"/>
      <c r="E3319" s="661"/>
    </row>
    <row r="3320" s="651" customFormat="1" customHeight="1" spans="4:5">
      <c r="D3320" s="675"/>
      <c r="E3320" s="661"/>
    </row>
    <row r="3321" s="651" customFormat="1" customHeight="1" spans="4:5">
      <c r="D3321" s="675"/>
      <c r="E3321" s="661"/>
    </row>
    <row r="3322" s="651" customFormat="1" customHeight="1" spans="4:5">
      <c r="D3322" s="675"/>
      <c r="E3322" s="661"/>
    </row>
    <row r="3323" s="651" customFormat="1" customHeight="1" spans="4:5">
      <c r="D3323" s="675"/>
      <c r="E3323" s="661"/>
    </row>
    <row r="3324" s="651" customFormat="1" customHeight="1" spans="4:5">
      <c r="D3324" s="675"/>
      <c r="E3324" s="661"/>
    </row>
    <row r="3325" s="651" customFormat="1" customHeight="1" spans="4:5">
      <c r="D3325" s="675"/>
      <c r="E3325" s="661"/>
    </row>
    <row r="3326" s="651" customFormat="1" customHeight="1" spans="4:5">
      <c r="D3326" s="675"/>
      <c r="E3326" s="661"/>
    </row>
    <row r="3327" s="651" customFormat="1" customHeight="1" spans="4:5">
      <c r="D3327" s="675"/>
      <c r="E3327" s="661"/>
    </row>
    <row r="3328" s="651" customFormat="1" customHeight="1" spans="4:5">
      <c r="D3328" s="675"/>
      <c r="E3328" s="661"/>
    </row>
    <row r="3329" s="651" customFormat="1" customHeight="1" spans="4:5">
      <c r="D3329" s="675"/>
      <c r="E3329" s="661"/>
    </row>
    <row r="3330" s="651" customFormat="1" customHeight="1" spans="4:5">
      <c r="D3330" s="675"/>
      <c r="E3330" s="661"/>
    </row>
    <row r="3331" s="651" customFormat="1" customHeight="1" spans="4:5">
      <c r="D3331" s="675"/>
      <c r="E3331" s="661"/>
    </row>
    <row r="3332" s="651" customFormat="1" customHeight="1" spans="4:5">
      <c r="D3332" s="675"/>
      <c r="E3332" s="661"/>
    </row>
    <row r="3333" s="651" customFormat="1" customHeight="1" spans="4:5">
      <c r="D3333" s="675"/>
      <c r="E3333" s="661"/>
    </row>
    <row r="3334" s="651" customFormat="1" customHeight="1" spans="4:5">
      <c r="D3334" s="675"/>
      <c r="E3334" s="661"/>
    </row>
    <row r="3335" s="651" customFormat="1" customHeight="1" spans="4:5">
      <c r="D3335" s="675"/>
      <c r="E3335" s="661"/>
    </row>
    <row r="3336" s="651" customFormat="1" customHeight="1" spans="4:5">
      <c r="D3336" s="675"/>
      <c r="E3336" s="661"/>
    </row>
    <row r="3337" s="651" customFormat="1" customHeight="1" spans="4:5">
      <c r="D3337" s="675"/>
      <c r="E3337" s="661"/>
    </row>
    <row r="3338" s="651" customFormat="1" customHeight="1" spans="4:5">
      <c r="D3338" s="675"/>
      <c r="E3338" s="661"/>
    </row>
    <row r="3339" s="651" customFormat="1" customHeight="1" spans="4:5">
      <c r="D3339" s="675"/>
      <c r="E3339" s="661"/>
    </row>
    <row r="3340" s="651" customFormat="1" customHeight="1" spans="4:5">
      <c r="D3340" s="675"/>
      <c r="E3340" s="661"/>
    </row>
    <row r="3341" s="651" customFormat="1" customHeight="1" spans="4:5">
      <c r="D3341" s="675"/>
      <c r="E3341" s="661"/>
    </row>
    <row r="3342" s="651" customFormat="1" customHeight="1" spans="4:5">
      <c r="D3342" s="675"/>
      <c r="E3342" s="661"/>
    </row>
    <row r="3343" s="651" customFormat="1" customHeight="1" spans="4:5">
      <c r="D3343" s="675"/>
      <c r="E3343" s="661"/>
    </row>
    <row r="3344" s="651" customFormat="1" customHeight="1" spans="4:5">
      <c r="D3344" s="675"/>
      <c r="E3344" s="661"/>
    </row>
    <row r="3345" s="651" customFormat="1" customHeight="1" spans="4:5">
      <c r="D3345" s="675"/>
      <c r="E3345" s="661"/>
    </row>
    <row r="3346" s="651" customFormat="1" customHeight="1" spans="4:5">
      <c r="D3346" s="675"/>
      <c r="E3346" s="661"/>
    </row>
    <row r="3347" s="651" customFormat="1" customHeight="1" spans="4:5">
      <c r="D3347" s="675"/>
      <c r="E3347" s="661"/>
    </row>
    <row r="3348" s="651" customFormat="1" customHeight="1" spans="4:5">
      <c r="D3348" s="675"/>
      <c r="E3348" s="661"/>
    </row>
    <row r="3349" s="651" customFormat="1" customHeight="1" spans="4:5">
      <c r="D3349" s="675"/>
      <c r="E3349" s="661"/>
    </row>
    <row r="3350" s="651" customFormat="1" customHeight="1" spans="4:5">
      <c r="D3350" s="675"/>
      <c r="E3350" s="661"/>
    </row>
    <row r="3351" s="651" customFormat="1" customHeight="1" spans="4:5">
      <c r="D3351" s="675"/>
      <c r="E3351" s="661"/>
    </row>
    <row r="3352" s="651" customFormat="1" customHeight="1" spans="4:5">
      <c r="D3352" s="675"/>
      <c r="E3352" s="661"/>
    </row>
    <row r="3353" s="651" customFormat="1" customHeight="1" spans="4:5">
      <c r="D3353" s="675"/>
      <c r="E3353" s="661"/>
    </row>
    <row r="3354" s="651" customFormat="1" customHeight="1" spans="4:5">
      <c r="D3354" s="675"/>
      <c r="E3354" s="661"/>
    </row>
    <row r="3355" s="651" customFormat="1" customHeight="1" spans="4:5">
      <c r="D3355" s="675"/>
      <c r="E3355" s="661"/>
    </row>
    <row r="3356" s="651" customFormat="1" customHeight="1" spans="4:5">
      <c r="D3356" s="675"/>
      <c r="E3356" s="661"/>
    </row>
    <row r="3357" s="651" customFormat="1" customHeight="1" spans="4:5">
      <c r="D3357" s="675"/>
      <c r="E3357" s="661"/>
    </row>
    <row r="3358" s="651" customFormat="1" customHeight="1" spans="4:5">
      <c r="D3358" s="675"/>
      <c r="E3358" s="661"/>
    </row>
    <row r="3359" s="651" customFormat="1" customHeight="1" spans="4:5">
      <c r="D3359" s="675"/>
      <c r="E3359" s="661"/>
    </row>
    <row r="3360" s="651" customFormat="1" customHeight="1" spans="4:5">
      <c r="D3360" s="675"/>
      <c r="E3360" s="661"/>
    </row>
    <row r="3361" s="651" customFormat="1" customHeight="1" spans="4:5">
      <c r="D3361" s="675"/>
      <c r="E3361" s="661"/>
    </row>
    <row r="3362" s="651" customFormat="1" customHeight="1" spans="4:5">
      <c r="D3362" s="675"/>
      <c r="E3362" s="661"/>
    </row>
    <row r="3363" s="651" customFormat="1" customHeight="1" spans="4:5">
      <c r="D3363" s="675"/>
      <c r="E3363" s="661"/>
    </row>
    <row r="3364" s="651" customFormat="1" customHeight="1" spans="4:5">
      <c r="D3364" s="675"/>
      <c r="E3364" s="661"/>
    </row>
    <row r="3365" s="651" customFormat="1" customHeight="1" spans="4:5">
      <c r="D3365" s="675"/>
      <c r="E3365" s="661"/>
    </row>
    <row r="3366" s="651" customFormat="1" customHeight="1" spans="4:5">
      <c r="D3366" s="675"/>
      <c r="E3366" s="661"/>
    </row>
    <row r="3367" s="651" customFormat="1" customHeight="1" spans="4:5">
      <c r="D3367" s="675"/>
      <c r="E3367" s="661"/>
    </row>
    <row r="3368" s="651" customFormat="1" customHeight="1" spans="4:5">
      <c r="D3368" s="675"/>
      <c r="E3368" s="661"/>
    </row>
    <row r="3369" s="651" customFormat="1" customHeight="1" spans="4:5">
      <c r="D3369" s="675"/>
      <c r="E3369" s="661"/>
    </row>
    <row r="3370" s="651" customFormat="1" customHeight="1" spans="4:5">
      <c r="D3370" s="675"/>
      <c r="E3370" s="661"/>
    </row>
    <row r="3371" s="651" customFormat="1" customHeight="1" spans="4:5">
      <c r="D3371" s="675"/>
      <c r="E3371" s="661"/>
    </row>
    <row r="3372" s="651" customFormat="1" customHeight="1" spans="4:5">
      <c r="D3372" s="675"/>
      <c r="E3372" s="661"/>
    </row>
    <row r="3373" s="651" customFormat="1" customHeight="1" spans="4:5">
      <c r="D3373" s="675"/>
      <c r="E3373" s="661"/>
    </row>
    <row r="3374" s="651" customFormat="1" customHeight="1" spans="4:5">
      <c r="D3374" s="675"/>
      <c r="E3374" s="661"/>
    </row>
    <row r="3375" s="651" customFormat="1" customHeight="1" spans="4:5">
      <c r="D3375" s="675"/>
      <c r="E3375" s="661"/>
    </row>
    <row r="3376" s="651" customFormat="1" customHeight="1" spans="4:5">
      <c r="D3376" s="675"/>
      <c r="E3376" s="661"/>
    </row>
    <row r="3377" s="651" customFormat="1" customHeight="1" spans="4:5">
      <c r="D3377" s="675"/>
      <c r="E3377" s="661"/>
    </row>
    <row r="3378" s="651" customFormat="1" customHeight="1" spans="4:5">
      <c r="D3378" s="675"/>
      <c r="E3378" s="661"/>
    </row>
    <row r="3379" s="651" customFormat="1" customHeight="1" spans="4:5">
      <c r="D3379" s="675"/>
      <c r="E3379" s="661"/>
    </row>
    <row r="3380" s="651" customFormat="1" customHeight="1" spans="4:5">
      <c r="D3380" s="675"/>
      <c r="E3380" s="661"/>
    </row>
    <row r="3381" s="651" customFormat="1" customHeight="1" spans="4:5">
      <c r="D3381" s="675"/>
      <c r="E3381" s="661"/>
    </row>
    <row r="3382" s="651" customFormat="1" customHeight="1" spans="4:5">
      <c r="D3382" s="675"/>
      <c r="E3382" s="661"/>
    </row>
    <row r="3383" s="651" customFormat="1" customHeight="1" spans="4:5">
      <c r="D3383" s="675"/>
      <c r="E3383" s="661"/>
    </row>
    <row r="3384" s="651" customFormat="1" customHeight="1" spans="4:5">
      <c r="D3384" s="675"/>
      <c r="E3384" s="661"/>
    </row>
    <row r="3385" s="651" customFormat="1" customHeight="1" spans="4:5">
      <c r="D3385" s="675"/>
      <c r="E3385" s="661"/>
    </row>
    <row r="3386" s="651" customFormat="1" customHeight="1" spans="4:5">
      <c r="D3386" s="675"/>
      <c r="E3386" s="661"/>
    </row>
    <row r="3387" s="651" customFormat="1" customHeight="1" spans="4:5">
      <c r="D3387" s="675"/>
      <c r="E3387" s="661"/>
    </row>
    <row r="3388" s="651" customFormat="1" customHeight="1" spans="4:5">
      <c r="D3388" s="675"/>
      <c r="E3388" s="661"/>
    </row>
    <row r="3389" s="651" customFormat="1" customHeight="1" spans="4:5">
      <c r="D3389" s="675"/>
      <c r="E3389" s="661"/>
    </row>
    <row r="3390" s="651" customFormat="1" customHeight="1" spans="4:5">
      <c r="D3390" s="675"/>
      <c r="E3390" s="661"/>
    </row>
    <row r="3391" s="651" customFormat="1" customHeight="1" spans="4:5">
      <c r="D3391" s="675"/>
      <c r="E3391" s="661"/>
    </row>
    <row r="3392" s="651" customFormat="1" customHeight="1" spans="4:5">
      <c r="D3392" s="675"/>
      <c r="E3392" s="661"/>
    </row>
    <row r="3393" s="651" customFormat="1" customHeight="1" spans="4:5">
      <c r="D3393" s="675"/>
      <c r="E3393" s="661"/>
    </row>
    <row r="3394" s="651" customFormat="1" customHeight="1" spans="4:5">
      <c r="D3394" s="675"/>
      <c r="E3394" s="661"/>
    </row>
    <row r="3395" s="651" customFormat="1" customHeight="1" spans="4:5">
      <c r="D3395" s="675"/>
      <c r="E3395" s="661"/>
    </row>
    <row r="3396" s="651" customFormat="1" customHeight="1" spans="4:5">
      <c r="D3396" s="675"/>
      <c r="E3396" s="661"/>
    </row>
    <row r="3397" s="651" customFormat="1" customHeight="1" spans="4:5">
      <c r="D3397" s="675"/>
      <c r="E3397" s="661"/>
    </row>
    <row r="3398" s="651" customFormat="1" customHeight="1" spans="4:5">
      <c r="D3398" s="675"/>
      <c r="E3398" s="661"/>
    </row>
    <row r="3399" s="651" customFormat="1" customHeight="1" spans="4:5">
      <c r="D3399" s="675"/>
      <c r="E3399" s="661"/>
    </row>
    <row r="3400" s="651" customFormat="1" customHeight="1" spans="4:5">
      <c r="D3400" s="675"/>
      <c r="E3400" s="661"/>
    </row>
    <row r="3401" s="651" customFormat="1" customHeight="1" spans="4:5">
      <c r="D3401" s="675"/>
      <c r="E3401" s="661"/>
    </row>
    <row r="3402" s="651" customFormat="1" customHeight="1" spans="4:5">
      <c r="D3402" s="675"/>
      <c r="E3402" s="661"/>
    </row>
    <row r="3403" s="651" customFormat="1" customHeight="1" spans="4:5">
      <c r="D3403" s="675"/>
      <c r="E3403" s="661"/>
    </row>
    <row r="3404" s="651" customFormat="1" customHeight="1" spans="4:5">
      <c r="D3404" s="675"/>
      <c r="E3404" s="661"/>
    </row>
    <row r="3405" s="651" customFormat="1" customHeight="1" spans="4:5">
      <c r="D3405" s="675"/>
      <c r="E3405" s="661"/>
    </row>
    <row r="3406" s="651" customFormat="1" customHeight="1" spans="4:5">
      <c r="D3406" s="675"/>
      <c r="E3406" s="661"/>
    </row>
    <row r="3407" s="651" customFormat="1" customHeight="1" spans="4:5">
      <c r="D3407" s="675"/>
      <c r="E3407" s="661"/>
    </row>
    <row r="3408" s="651" customFormat="1" customHeight="1" spans="4:5">
      <c r="D3408" s="675"/>
      <c r="E3408" s="661"/>
    </row>
    <row r="3409" s="651" customFormat="1" customHeight="1" spans="4:5">
      <c r="D3409" s="675"/>
      <c r="E3409" s="661"/>
    </row>
    <row r="3410" s="651" customFormat="1" customHeight="1" spans="4:5">
      <c r="D3410" s="675"/>
      <c r="E3410" s="661"/>
    </row>
    <row r="3411" s="651" customFormat="1" customHeight="1" spans="4:5">
      <c r="D3411" s="675"/>
      <c r="E3411" s="661"/>
    </row>
    <row r="3412" s="651" customFormat="1" customHeight="1" spans="4:5">
      <c r="D3412" s="675"/>
      <c r="E3412" s="661"/>
    </row>
    <row r="3413" s="651" customFormat="1" customHeight="1" spans="4:5">
      <c r="D3413" s="675"/>
      <c r="E3413" s="661"/>
    </row>
    <row r="3414" s="651" customFormat="1" customHeight="1" spans="4:5">
      <c r="D3414" s="675"/>
      <c r="E3414" s="661"/>
    </row>
    <row r="3415" s="651" customFormat="1" customHeight="1" spans="4:5">
      <c r="D3415" s="675"/>
      <c r="E3415" s="661"/>
    </row>
    <row r="3416" s="651" customFormat="1" customHeight="1" spans="4:5">
      <c r="D3416" s="675"/>
      <c r="E3416" s="661"/>
    </row>
    <row r="3417" s="651" customFormat="1" customHeight="1" spans="4:5">
      <c r="D3417" s="675"/>
      <c r="E3417" s="661"/>
    </row>
    <row r="3418" s="651" customFormat="1" customHeight="1" spans="4:5">
      <c r="D3418" s="675"/>
      <c r="E3418" s="661"/>
    </row>
    <row r="3419" s="651" customFormat="1" customHeight="1" spans="4:5">
      <c r="D3419" s="675"/>
      <c r="E3419" s="661"/>
    </row>
    <row r="3420" s="651" customFormat="1" customHeight="1" spans="4:5">
      <c r="D3420" s="675"/>
      <c r="E3420" s="661"/>
    </row>
    <row r="3421" s="651" customFormat="1" customHeight="1" spans="4:5">
      <c r="D3421" s="675"/>
      <c r="E3421" s="661"/>
    </row>
    <row r="3422" s="651" customFormat="1" customHeight="1" spans="4:5">
      <c r="D3422" s="675"/>
      <c r="E3422" s="661"/>
    </row>
    <row r="3423" s="651" customFormat="1" customHeight="1" spans="4:5">
      <c r="D3423" s="675"/>
      <c r="E3423" s="661"/>
    </row>
    <row r="3424" s="651" customFormat="1" customHeight="1" spans="4:5">
      <c r="D3424" s="675"/>
      <c r="E3424" s="661"/>
    </row>
    <row r="3425" s="651" customFormat="1" customHeight="1" spans="4:5">
      <c r="D3425" s="675"/>
      <c r="E3425" s="661"/>
    </row>
    <row r="3426" s="651" customFormat="1" customHeight="1" spans="4:5">
      <c r="D3426" s="675"/>
      <c r="E3426" s="661"/>
    </row>
    <row r="3427" s="651" customFormat="1" customHeight="1" spans="4:5">
      <c r="D3427" s="675"/>
      <c r="E3427" s="661"/>
    </row>
    <row r="3428" s="651" customFormat="1" customHeight="1" spans="4:5">
      <c r="D3428" s="675"/>
      <c r="E3428" s="661"/>
    </row>
    <row r="3429" s="651" customFormat="1" customHeight="1" spans="4:5">
      <c r="D3429" s="675"/>
      <c r="E3429" s="661"/>
    </row>
    <row r="3430" s="651" customFormat="1" customHeight="1" spans="4:5">
      <c r="D3430" s="675"/>
      <c r="E3430" s="661"/>
    </row>
    <row r="3431" s="651" customFormat="1" customHeight="1" spans="4:5">
      <c r="D3431" s="675"/>
      <c r="E3431" s="661"/>
    </row>
    <row r="3432" s="651" customFormat="1" customHeight="1" spans="4:5">
      <c r="D3432" s="675"/>
      <c r="E3432" s="661"/>
    </row>
    <row r="3433" s="651" customFormat="1" customHeight="1" spans="4:5">
      <c r="D3433" s="675"/>
      <c r="E3433" s="661"/>
    </row>
    <row r="3434" s="651" customFormat="1" customHeight="1" spans="4:5">
      <c r="D3434" s="675"/>
      <c r="E3434" s="661"/>
    </row>
    <row r="3435" s="651" customFormat="1" customHeight="1" spans="4:5">
      <c r="D3435" s="675"/>
      <c r="E3435" s="661"/>
    </row>
    <row r="3436" s="651" customFormat="1" customHeight="1" spans="4:5">
      <c r="D3436" s="675"/>
      <c r="E3436" s="661"/>
    </row>
    <row r="3437" s="651" customFormat="1" customHeight="1" spans="4:5">
      <c r="D3437" s="675"/>
      <c r="E3437" s="661"/>
    </row>
    <row r="3438" s="651" customFormat="1" customHeight="1" spans="4:5">
      <c r="D3438" s="675"/>
      <c r="E3438" s="661"/>
    </row>
    <row r="3439" s="651" customFormat="1" customHeight="1" spans="4:5">
      <c r="D3439" s="675"/>
      <c r="E3439" s="661"/>
    </row>
    <row r="3440" s="651" customFormat="1" customHeight="1" spans="4:5">
      <c r="D3440" s="675"/>
      <c r="E3440" s="661"/>
    </row>
    <row r="3441" s="651" customFormat="1" customHeight="1" spans="4:5">
      <c r="D3441" s="675"/>
      <c r="E3441" s="661"/>
    </row>
    <row r="3442" s="651" customFormat="1" customHeight="1" spans="4:5">
      <c r="D3442" s="675"/>
      <c r="E3442" s="661"/>
    </row>
    <row r="3443" s="651" customFormat="1" customHeight="1" spans="4:5">
      <c r="D3443" s="675"/>
      <c r="E3443" s="661"/>
    </row>
    <row r="3444" s="651" customFormat="1" customHeight="1" spans="4:5">
      <c r="D3444" s="675"/>
      <c r="E3444" s="661"/>
    </row>
    <row r="3445" s="651" customFormat="1" customHeight="1" spans="4:5">
      <c r="D3445" s="675"/>
      <c r="E3445" s="661"/>
    </row>
    <row r="3446" s="651" customFormat="1" customHeight="1" spans="4:5">
      <c r="D3446" s="675"/>
      <c r="E3446" s="661"/>
    </row>
    <row r="3447" s="651" customFormat="1" customHeight="1" spans="4:5">
      <c r="D3447" s="675"/>
      <c r="E3447" s="661"/>
    </row>
    <row r="3448" s="651" customFormat="1" customHeight="1" spans="4:5">
      <c r="D3448" s="675"/>
      <c r="E3448" s="661"/>
    </row>
    <row r="3449" s="651" customFormat="1" customHeight="1" spans="4:5">
      <c r="D3449" s="675"/>
      <c r="E3449" s="661"/>
    </row>
    <row r="3450" s="651" customFormat="1" customHeight="1" spans="4:5">
      <c r="D3450" s="675"/>
      <c r="E3450" s="661"/>
    </row>
    <row r="3451" s="651" customFormat="1" customHeight="1" spans="4:5">
      <c r="D3451" s="675"/>
      <c r="E3451" s="661"/>
    </row>
    <row r="3452" s="651" customFormat="1" customHeight="1" spans="4:5">
      <c r="D3452" s="675"/>
      <c r="E3452" s="661"/>
    </row>
    <row r="3453" s="651" customFormat="1" customHeight="1" spans="4:5">
      <c r="D3453" s="675"/>
      <c r="E3453" s="661"/>
    </row>
    <row r="3454" s="651" customFormat="1" customHeight="1" spans="4:5">
      <c r="D3454" s="675"/>
      <c r="E3454" s="661"/>
    </row>
    <row r="3455" s="651" customFormat="1" customHeight="1" spans="4:5">
      <c r="D3455" s="675"/>
      <c r="E3455" s="661"/>
    </row>
    <row r="3456" s="651" customFormat="1" customHeight="1" spans="4:5">
      <c r="D3456" s="675"/>
      <c r="E3456" s="661"/>
    </row>
    <row r="3457" s="651" customFormat="1" customHeight="1" spans="4:5">
      <c r="D3457" s="675"/>
      <c r="E3457" s="661"/>
    </row>
    <row r="3458" s="651" customFormat="1" customHeight="1" spans="4:5">
      <c r="D3458" s="675"/>
      <c r="E3458" s="661"/>
    </row>
    <row r="3459" s="651" customFormat="1" customHeight="1" spans="4:5">
      <c r="D3459" s="675"/>
      <c r="E3459" s="661"/>
    </row>
    <row r="3460" s="651" customFormat="1" customHeight="1" spans="4:5">
      <c r="D3460" s="675"/>
      <c r="E3460" s="661"/>
    </row>
    <row r="3461" s="651" customFormat="1" customHeight="1" spans="4:5">
      <c r="D3461" s="675"/>
      <c r="E3461" s="661"/>
    </row>
    <row r="3462" s="651" customFormat="1" customHeight="1" spans="4:5">
      <c r="D3462" s="675"/>
      <c r="E3462" s="661"/>
    </row>
    <row r="3463" s="651" customFormat="1" customHeight="1" spans="4:5">
      <c r="D3463" s="675"/>
      <c r="E3463" s="661"/>
    </row>
    <row r="3464" s="651" customFormat="1" customHeight="1" spans="4:5">
      <c r="D3464" s="675"/>
      <c r="E3464" s="661"/>
    </row>
    <row r="3465" s="651" customFormat="1" customHeight="1" spans="4:5">
      <c r="D3465" s="675"/>
      <c r="E3465" s="661"/>
    </row>
    <row r="3466" s="651" customFormat="1" customHeight="1" spans="4:5">
      <c r="D3466" s="675"/>
      <c r="E3466" s="661"/>
    </row>
    <row r="3467" s="651" customFormat="1" customHeight="1" spans="4:5">
      <c r="D3467" s="675"/>
      <c r="E3467" s="661"/>
    </row>
    <row r="3468" s="651" customFormat="1" customHeight="1" spans="4:5">
      <c r="D3468" s="675"/>
      <c r="E3468" s="661"/>
    </row>
    <row r="3469" s="651" customFormat="1" customHeight="1" spans="4:5">
      <c r="D3469" s="675"/>
      <c r="E3469" s="661"/>
    </row>
    <row r="3470" s="651" customFormat="1" customHeight="1" spans="4:5">
      <c r="D3470" s="675"/>
      <c r="E3470" s="661"/>
    </row>
    <row r="3471" s="651" customFormat="1" customHeight="1" spans="4:5">
      <c r="D3471" s="675"/>
      <c r="E3471" s="661"/>
    </row>
    <row r="3472" s="651" customFormat="1" customHeight="1" spans="4:5">
      <c r="D3472" s="675"/>
      <c r="E3472" s="661"/>
    </row>
    <row r="3473" s="651" customFormat="1" customHeight="1" spans="4:5">
      <c r="D3473" s="675"/>
      <c r="E3473" s="661"/>
    </row>
    <row r="3474" s="651" customFormat="1" customHeight="1" spans="4:5">
      <c r="D3474" s="675"/>
      <c r="E3474" s="661"/>
    </row>
    <row r="3475" s="651" customFormat="1" customHeight="1" spans="4:5">
      <c r="D3475" s="675"/>
      <c r="E3475" s="661"/>
    </row>
    <row r="3476" s="651" customFormat="1" customHeight="1" spans="4:5">
      <c r="D3476" s="675"/>
      <c r="E3476" s="661"/>
    </row>
    <row r="3477" s="651" customFormat="1" customHeight="1" spans="4:5">
      <c r="D3477" s="675"/>
      <c r="E3477" s="661"/>
    </row>
    <row r="3478" s="651" customFormat="1" customHeight="1" spans="4:5">
      <c r="D3478" s="675"/>
      <c r="E3478" s="661"/>
    </row>
    <row r="3479" s="651" customFormat="1" customHeight="1" spans="4:5">
      <c r="D3479" s="675"/>
      <c r="E3479" s="661"/>
    </row>
    <row r="3480" s="651" customFormat="1" customHeight="1" spans="4:5">
      <c r="D3480" s="675"/>
      <c r="E3480" s="661"/>
    </row>
    <row r="3481" s="651" customFormat="1" customHeight="1" spans="4:5">
      <c r="D3481" s="675"/>
      <c r="E3481" s="661"/>
    </row>
    <row r="3482" s="651" customFormat="1" customHeight="1" spans="4:5">
      <c r="D3482" s="675"/>
      <c r="E3482" s="661"/>
    </row>
    <row r="3483" s="651" customFormat="1" customHeight="1" spans="4:5">
      <c r="D3483" s="675"/>
      <c r="E3483" s="661"/>
    </row>
    <row r="3484" s="651" customFormat="1" customHeight="1" spans="4:5">
      <c r="D3484" s="675"/>
      <c r="E3484" s="661"/>
    </row>
    <row r="3485" s="651" customFormat="1" customHeight="1" spans="4:5">
      <c r="D3485" s="675"/>
      <c r="E3485" s="661"/>
    </row>
    <row r="3486" s="651" customFormat="1" customHeight="1" spans="4:5">
      <c r="D3486" s="675"/>
      <c r="E3486" s="661"/>
    </row>
    <row r="3487" s="651" customFormat="1" customHeight="1" spans="4:5">
      <c r="D3487" s="675"/>
      <c r="E3487" s="661"/>
    </row>
    <row r="3488" s="651" customFormat="1" customHeight="1" spans="4:5">
      <c r="D3488" s="675"/>
      <c r="E3488" s="661"/>
    </row>
    <row r="3489" s="651" customFormat="1" customHeight="1" spans="4:5">
      <c r="D3489" s="675"/>
      <c r="E3489" s="661"/>
    </row>
    <row r="3490" s="651" customFormat="1" customHeight="1" spans="4:5">
      <c r="D3490" s="675"/>
      <c r="E3490" s="661"/>
    </row>
    <row r="3491" s="651" customFormat="1" customHeight="1" spans="4:5">
      <c r="D3491" s="675"/>
      <c r="E3491" s="661"/>
    </row>
    <row r="3492" s="651" customFormat="1" customHeight="1" spans="4:5">
      <c r="D3492" s="675"/>
      <c r="E3492" s="661"/>
    </row>
    <row r="3493" s="651" customFormat="1" customHeight="1" spans="4:5">
      <c r="D3493" s="675"/>
      <c r="E3493" s="661"/>
    </row>
    <row r="3494" s="651" customFormat="1" customHeight="1" spans="4:5">
      <c r="D3494" s="675"/>
      <c r="E3494" s="661"/>
    </row>
    <row r="3495" s="651" customFormat="1" customHeight="1" spans="4:5">
      <c r="D3495" s="675"/>
      <c r="E3495" s="661"/>
    </row>
    <row r="3496" s="651" customFormat="1" customHeight="1" spans="4:5">
      <c r="D3496" s="675"/>
      <c r="E3496" s="661"/>
    </row>
    <row r="3497" s="651" customFormat="1" customHeight="1" spans="4:5">
      <c r="D3497" s="675"/>
      <c r="E3497" s="661"/>
    </row>
    <row r="3498" s="651" customFormat="1" customHeight="1" spans="4:5">
      <c r="D3498" s="675"/>
      <c r="E3498" s="661"/>
    </row>
    <row r="3499" s="651" customFormat="1" customHeight="1" spans="4:5">
      <c r="D3499" s="675"/>
      <c r="E3499" s="661"/>
    </row>
    <row r="3500" s="651" customFormat="1" customHeight="1" spans="4:5">
      <c r="D3500" s="675"/>
      <c r="E3500" s="661"/>
    </row>
    <row r="3501" s="651" customFormat="1" customHeight="1" spans="4:5">
      <c r="D3501" s="675"/>
      <c r="E3501" s="661"/>
    </row>
    <row r="3502" s="651" customFormat="1" customHeight="1" spans="4:5">
      <c r="D3502" s="675"/>
      <c r="E3502" s="661"/>
    </row>
    <row r="3503" s="651" customFormat="1" customHeight="1" spans="4:5">
      <c r="D3503" s="675"/>
      <c r="E3503" s="661"/>
    </row>
    <row r="3504" s="651" customFormat="1" customHeight="1" spans="4:5">
      <c r="D3504" s="675"/>
      <c r="E3504" s="661"/>
    </row>
    <row r="3505" s="651" customFormat="1" customHeight="1" spans="4:5">
      <c r="D3505" s="675"/>
      <c r="E3505" s="661"/>
    </row>
    <row r="3506" s="651" customFormat="1" customHeight="1" spans="4:5">
      <c r="D3506" s="675"/>
      <c r="E3506" s="661"/>
    </row>
    <row r="3507" s="651" customFormat="1" customHeight="1" spans="4:5">
      <c r="D3507" s="675"/>
      <c r="E3507" s="661"/>
    </row>
    <row r="3508" s="651" customFormat="1" customHeight="1" spans="4:5">
      <c r="D3508" s="675"/>
      <c r="E3508" s="661"/>
    </row>
    <row r="3509" s="651" customFormat="1" customHeight="1" spans="4:5">
      <c r="D3509" s="675"/>
      <c r="E3509" s="661"/>
    </row>
    <row r="3510" s="651" customFormat="1" customHeight="1" spans="4:5">
      <c r="D3510" s="675"/>
      <c r="E3510" s="661"/>
    </row>
    <row r="3511" s="651" customFormat="1" customHeight="1" spans="4:5">
      <c r="D3511" s="675"/>
      <c r="E3511" s="661"/>
    </row>
    <row r="3512" s="651" customFormat="1" customHeight="1" spans="4:5">
      <c r="D3512" s="675"/>
      <c r="E3512" s="661"/>
    </row>
    <row r="3513" s="651" customFormat="1" customHeight="1" spans="4:5">
      <c r="D3513" s="675"/>
      <c r="E3513" s="661"/>
    </row>
    <row r="3514" s="651" customFormat="1" customHeight="1" spans="4:5">
      <c r="D3514" s="675"/>
      <c r="E3514" s="661"/>
    </row>
    <row r="3515" s="651" customFormat="1" customHeight="1" spans="4:5">
      <c r="D3515" s="675"/>
      <c r="E3515" s="661"/>
    </row>
    <row r="3516" s="651" customFormat="1" customHeight="1" spans="4:5">
      <c r="D3516" s="675"/>
      <c r="E3516" s="661"/>
    </row>
    <row r="3517" s="651" customFormat="1" customHeight="1" spans="4:5">
      <c r="D3517" s="675"/>
      <c r="E3517" s="661"/>
    </row>
    <row r="3518" s="651" customFormat="1" customHeight="1" spans="4:5">
      <c r="D3518" s="675"/>
      <c r="E3518" s="661"/>
    </row>
    <row r="3519" s="651" customFormat="1" customHeight="1" spans="4:5">
      <c r="D3519" s="675"/>
      <c r="E3519" s="661"/>
    </row>
    <row r="3520" s="651" customFormat="1" customHeight="1" spans="4:5">
      <c r="D3520" s="675"/>
      <c r="E3520" s="661"/>
    </row>
    <row r="3521" s="651" customFormat="1" customHeight="1" spans="4:5">
      <c r="D3521" s="675"/>
      <c r="E3521" s="661"/>
    </row>
    <row r="3522" s="651" customFormat="1" customHeight="1" spans="4:5">
      <c r="D3522" s="675"/>
      <c r="E3522" s="661"/>
    </row>
    <row r="3523" s="651" customFormat="1" customHeight="1" spans="4:5">
      <c r="D3523" s="675"/>
      <c r="E3523" s="661"/>
    </row>
    <row r="3524" s="651" customFormat="1" customHeight="1" spans="4:5">
      <c r="D3524" s="675"/>
      <c r="E3524" s="661"/>
    </row>
    <row r="3525" s="651" customFormat="1" customHeight="1" spans="4:5">
      <c r="D3525" s="675"/>
      <c r="E3525" s="661"/>
    </row>
    <row r="3526" s="651" customFormat="1" customHeight="1" spans="4:5">
      <c r="D3526" s="675"/>
      <c r="E3526" s="661"/>
    </row>
    <row r="3527" s="651" customFormat="1" customHeight="1" spans="4:5">
      <c r="D3527" s="675"/>
      <c r="E3527" s="661"/>
    </row>
    <row r="3528" s="651" customFormat="1" customHeight="1" spans="4:5">
      <c r="D3528" s="675"/>
      <c r="E3528" s="661"/>
    </row>
    <row r="3529" s="651" customFormat="1" customHeight="1" spans="4:5">
      <c r="D3529" s="675"/>
      <c r="E3529" s="661"/>
    </row>
    <row r="3530" s="651" customFormat="1" customHeight="1" spans="4:5">
      <c r="D3530" s="675"/>
      <c r="E3530" s="661"/>
    </row>
    <row r="3531" s="651" customFormat="1" customHeight="1" spans="4:5">
      <c r="D3531" s="675"/>
      <c r="E3531" s="661"/>
    </row>
    <row r="3532" s="651" customFormat="1" customHeight="1" spans="4:5">
      <c r="D3532" s="675"/>
      <c r="E3532" s="661"/>
    </row>
    <row r="3533" s="651" customFormat="1" customHeight="1" spans="4:5">
      <c r="D3533" s="675"/>
      <c r="E3533" s="661"/>
    </row>
    <row r="3534" s="651" customFormat="1" customHeight="1" spans="4:5">
      <c r="D3534" s="675"/>
      <c r="E3534" s="661"/>
    </row>
    <row r="3535" s="651" customFormat="1" customHeight="1" spans="4:5">
      <c r="D3535" s="675"/>
      <c r="E3535" s="661"/>
    </row>
    <row r="3536" s="651" customFormat="1" customHeight="1" spans="4:5">
      <c r="D3536" s="675"/>
      <c r="E3536" s="661"/>
    </row>
    <row r="3537" s="651" customFormat="1" customHeight="1" spans="4:5">
      <c r="D3537" s="675"/>
      <c r="E3537" s="661"/>
    </row>
    <row r="3538" s="651" customFormat="1" customHeight="1" spans="4:5">
      <c r="D3538" s="675"/>
      <c r="E3538" s="661"/>
    </row>
    <row r="3539" s="651" customFormat="1" customHeight="1" spans="4:5">
      <c r="D3539" s="675"/>
      <c r="E3539" s="661"/>
    </row>
    <row r="3540" s="651" customFormat="1" customHeight="1" spans="4:5">
      <c r="D3540" s="675"/>
      <c r="E3540" s="661"/>
    </row>
    <row r="3541" s="651" customFormat="1" customHeight="1" spans="4:5">
      <c r="D3541" s="675"/>
      <c r="E3541" s="661"/>
    </row>
    <row r="3542" s="651" customFormat="1" customHeight="1" spans="4:5">
      <c r="D3542" s="675"/>
      <c r="E3542" s="661"/>
    </row>
    <row r="3543" s="651" customFormat="1" customHeight="1" spans="4:5">
      <c r="D3543" s="675"/>
      <c r="E3543" s="661"/>
    </row>
    <row r="3544" s="651" customFormat="1" customHeight="1" spans="4:5">
      <c r="D3544" s="675"/>
      <c r="E3544" s="661"/>
    </row>
    <row r="3545" s="651" customFormat="1" customHeight="1" spans="4:5">
      <c r="D3545" s="675"/>
      <c r="E3545" s="661"/>
    </row>
    <row r="3546" s="651" customFormat="1" customHeight="1" spans="4:5">
      <c r="D3546" s="675"/>
      <c r="E3546" s="661"/>
    </row>
    <row r="3547" s="651" customFormat="1" customHeight="1" spans="4:5">
      <c r="D3547" s="675"/>
      <c r="E3547" s="661"/>
    </row>
    <row r="3548" s="651" customFormat="1" customHeight="1" spans="4:5">
      <c r="D3548" s="675"/>
      <c r="E3548" s="661"/>
    </row>
    <row r="3549" s="651" customFormat="1" customHeight="1" spans="4:5">
      <c r="D3549" s="675"/>
      <c r="E3549" s="661"/>
    </row>
    <row r="3550" s="651" customFormat="1" customHeight="1" spans="4:5">
      <c r="D3550" s="675"/>
      <c r="E3550" s="661"/>
    </row>
    <row r="3551" s="651" customFormat="1" customHeight="1" spans="4:5">
      <c r="D3551" s="675"/>
      <c r="E3551" s="661"/>
    </row>
    <row r="3552" s="651" customFormat="1" customHeight="1" spans="4:5">
      <c r="D3552" s="675"/>
      <c r="E3552" s="661"/>
    </row>
    <row r="3553" s="651" customFormat="1" customHeight="1" spans="4:5">
      <c r="D3553" s="675"/>
      <c r="E3553" s="661"/>
    </row>
    <row r="3554" s="651" customFormat="1" customHeight="1" spans="4:5">
      <c r="D3554" s="675"/>
      <c r="E3554" s="661"/>
    </row>
    <row r="3555" s="651" customFormat="1" customHeight="1" spans="4:5">
      <c r="D3555" s="675"/>
      <c r="E3555" s="661"/>
    </row>
    <row r="3556" s="651" customFormat="1" customHeight="1" spans="4:5">
      <c r="D3556" s="675"/>
      <c r="E3556" s="661"/>
    </row>
    <row r="3557" s="651" customFormat="1" customHeight="1" spans="4:5">
      <c r="D3557" s="675"/>
      <c r="E3557" s="661"/>
    </row>
    <row r="3558" s="651" customFormat="1" customHeight="1" spans="4:5">
      <c r="D3558" s="675"/>
      <c r="E3558" s="661"/>
    </row>
    <row r="3559" s="651" customFormat="1" customHeight="1" spans="4:5">
      <c r="D3559" s="675"/>
      <c r="E3559" s="661"/>
    </row>
    <row r="3560" s="651" customFormat="1" customHeight="1" spans="4:5">
      <c r="D3560" s="675"/>
      <c r="E3560" s="661"/>
    </row>
    <row r="3561" s="651" customFormat="1" customHeight="1" spans="4:5">
      <c r="D3561" s="675"/>
      <c r="E3561" s="661"/>
    </row>
    <row r="3562" s="651" customFormat="1" customHeight="1" spans="4:5">
      <c r="D3562" s="675"/>
      <c r="E3562" s="661"/>
    </row>
    <row r="3563" s="651" customFormat="1" customHeight="1" spans="4:5">
      <c r="D3563" s="675"/>
      <c r="E3563" s="661"/>
    </row>
    <row r="3564" s="651" customFormat="1" customHeight="1" spans="4:5">
      <c r="D3564" s="675"/>
      <c r="E3564" s="661"/>
    </row>
    <row r="3565" s="651" customFormat="1" customHeight="1" spans="4:5">
      <c r="D3565" s="675"/>
      <c r="E3565" s="661"/>
    </row>
    <row r="3566" s="651" customFormat="1" customHeight="1" spans="4:5">
      <c r="D3566" s="675"/>
      <c r="E3566" s="661"/>
    </row>
    <row r="3567" s="651" customFormat="1" customHeight="1" spans="4:5">
      <c r="D3567" s="675"/>
      <c r="E3567" s="661"/>
    </row>
    <row r="3568" s="651" customFormat="1" customHeight="1" spans="4:5">
      <c r="D3568" s="675"/>
      <c r="E3568" s="661"/>
    </row>
    <row r="3569" s="651" customFormat="1" customHeight="1" spans="4:5">
      <c r="D3569" s="675"/>
      <c r="E3569" s="661"/>
    </row>
    <row r="3570" s="651" customFormat="1" customHeight="1" spans="4:5">
      <c r="D3570" s="675"/>
      <c r="E3570" s="661"/>
    </row>
    <row r="3571" s="651" customFormat="1" customHeight="1" spans="4:5">
      <c r="D3571" s="675"/>
      <c r="E3571" s="661"/>
    </row>
    <row r="3572" s="651" customFormat="1" customHeight="1" spans="4:5">
      <c r="D3572" s="675"/>
      <c r="E3572" s="661"/>
    </row>
    <row r="3573" s="651" customFormat="1" customHeight="1" spans="4:5">
      <c r="D3573" s="675"/>
      <c r="E3573" s="661"/>
    </row>
    <row r="3574" s="651" customFormat="1" customHeight="1" spans="4:5">
      <c r="D3574" s="675"/>
      <c r="E3574" s="661"/>
    </row>
    <row r="3575" s="651" customFormat="1" customHeight="1" spans="4:5">
      <c r="D3575" s="675"/>
      <c r="E3575" s="661"/>
    </row>
    <row r="3576" s="651" customFormat="1" customHeight="1" spans="4:5">
      <c r="D3576" s="675"/>
      <c r="E3576" s="661"/>
    </row>
    <row r="3577" s="651" customFormat="1" customHeight="1" spans="4:5">
      <c r="D3577" s="675"/>
      <c r="E3577" s="661"/>
    </row>
    <row r="3578" s="651" customFormat="1" customHeight="1" spans="4:5">
      <c r="D3578" s="675"/>
      <c r="E3578" s="661"/>
    </row>
    <row r="3579" s="651" customFormat="1" customHeight="1" spans="4:5">
      <c r="D3579" s="675"/>
      <c r="E3579" s="661"/>
    </row>
    <row r="3580" s="651" customFormat="1" customHeight="1" spans="4:5">
      <c r="D3580" s="675"/>
      <c r="E3580" s="661"/>
    </row>
    <row r="3581" s="651" customFormat="1" customHeight="1" spans="4:5">
      <c r="D3581" s="675"/>
      <c r="E3581" s="661"/>
    </row>
    <row r="3582" s="651" customFormat="1" customHeight="1" spans="4:5">
      <c r="D3582" s="675"/>
      <c r="E3582" s="661"/>
    </row>
    <row r="3583" s="651" customFormat="1" customHeight="1" spans="4:5">
      <c r="D3583" s="675"/>
      <c r="E3583" s="661"/>
    </row>
    <row r="3584" s="651" customFormat="1" customHeight="1" spans="4:5">
      <c r="D3584" s="675"/>
      <c r="E3584" s="661"/>
    </row>
    <row r="3585" s="651" customFormat="1" customHeight="1" spans="4:5">
      <c r="D3585" s="675"/>
      <c r="E3585" s="661"/>
    </row>
    <row r="3586" s="651" customFormat="1" customHeight="1" spans="4:5">
      <c r="D3586" s="675"/>
      <c r="E3586" s="661"/>
    </row>
    <row r="3587" s="651" customFormat="1" customHeight="1" spans="4:5">
      <c r="D3587" s="675"/>
      <c r="E3587" s="661"/>
    </row>
    <row r="3588" s="651" customFormat="1" customHeight="1" spans="4:5">
      <c r="D3588" s="675"/>
      <c r="E3588" s="661"/>
    </row>
    <row r="3589" s="651" customFormat="1" customHeight="1" spans="4:5">
      <c r="D3589" s="675"/>
      <c r="E3589" s="661"/>
    </row>
    <row r="3590" s="651" customFormat="1" customHeight="1" spans="4:5">
      <c r="D3590" s="675"/>
      <c r="E3590" s="661"/>
    </row>
    <row r="3591" s="651" customFormat="1" customHeight="1" spans="4:5">
      <c r="D3591" s="675"/>
      <c r="E3591" s="661"/>
    </row>
    <row r="3592" s="651" customFormat="1" customHeight="1" spans="4:5">
      <c r="D3592" s="675"/>
      <c r="E3592" s="661"/>
    </row>
    <row r="3593" s="651" customFormat="1" customHeight="1" spans="4:5">
      <c r="D3593" s="675"/>
      <c r="E3593" s="661"/>
    </row>
    <row r="3594" s="651" customFormat="1" customHeight="1" spans="4:5">
      <c r="D3594" s="675"/>
      <c r="E3594" s="661"/>
    </row>
    <row r="3595" s="651" customFormat="1" customHeight="1" spans="4:5">
      <c r="D3595" s="675"/>
      <c r="E3595" s="661"/>
    </row>
    <row r="3596" s="651" customFormat="1" customHeight="1" spans="4:5">
      <c r="D3596" s="675"/>
      <c r="E3596" s="661"/>
    </row>
    <row r="3597" s="651" customFormat="1" customHeight="1" spans="4:5">
      <c r="D3597" s="675"/>
      <c r="E3597" s="661"/>
    </row>
    <row r="3598" s="651" customFormat="1" customHeight="1" spans="4:5">
      <c r="D3598" s="675"/>
      <c r="E3598" s="661"/>
    </row>
    <row r="3599" s="651" customFormat="1" customHeight="1" spans="4:5">
      <c r="D3599" s="675"/>
      <c r="E3599" s="661"/>
    </row>
    <row r="3600" s="651" customFormat="1" customHeight="1" spans="4:5">
      <c r="D3600" s="675"/>
      <c r="E3600" s="661"/>
    </row>
    <row r="3601" s="651" customFormat="1" customHeight="1" spans="4:5">
      <c r="D3601" s="675"/>
      <c r="E3601" s="661"/>
    </row>
    <row r="3602" s="651" customFormat="1" customHeight="1" spans="4:5">
      <c r="D3602" s="675"/>
      <c r="E3602" s="661"/>
    </row>
    <row r="3603" s="651" customFormat="1" customHeight="1" spans="4:5">
      <c r="D3603" s="675"/>
      <c r="E3603" s="661"/>
    </row>
    <row r="3604" s="651" customFormat="1" customHeight="1" spans="4:5">
      <c r="D3604" s="675"/>
      <c r="E3604" s="661"/>
    </row>
    <row r="3605" s="651" customFormat="1" customHeight="1" spans="4:5">
      <c r="D3605" s="675"/>
      <c r="E3605" s="661"/>
    </row>
    <row r="3606" s="651" customFormat="1" customHeight="1" spans="4:5">
      <c r="D3606" s="675"/>
      <c r="E3606" s="661"/>
    </row>
    <row r="3607" s="651" customFormat="1" customHeight="1" spans="4:5">
      <c r="D3607" s="675"/>
      <c r="E3607" s="661"/>
    </row>
    <row r="3608" s="651" customFormat="1" customHeight="1" spans="4:5">
      <c r="D3608" s="675"/>
      <c r="E3608" s="661"/>
    </row>
    <row r="3609" s="651" customFormat="1" customHeight="1" spans="4:5">
      <c r="D3609" s="675"/>
      <c r="E3609" s="661"/>
    </row>
    <row r="3610" s="651" customFormat="1" customHeight="1" spans="4:5">
      <c r="D3610" s="675"/>
      <c r="E3610" s="661"/>
    </row>
    <row r="3611" s="651" customFormat="1" customHeight="1" spans="4:5">
      <c r="D3611" s="675"/>
      <c r="E3611" s="661"/>
    </row>
    <row r="3612" s="651" customFormat="1" customHeight="1" spans="4:5">
      <c r="D3612" s="675"/>
      <c r="E3612" s="661"/>
    </row>
    <row r="3613" s="651" customFormat="1" customHeight="1" spans="4:5">
      <c r="D3613" s="675"/>
      <c r="E3613" s="661"/>
    </row>
    <row r="3614" s="651" customFormat="1" customHeight="1" spans="4:5">
      <c r="D3614" s="675"/>
      <c r="E3614" s="661"/>
    </row>
    <row r="3615" s="651" customFormat="1" customHeight="1" spans="4:5">
      <c r="D3615" s="675"/>
      <c r="E3615" s="661"/>
    </row>
    <row r="3616" s="651" customFormat="1" customHeight="1" spans="4:5">
      <c r="D3616" s="675"/>
      <c r="E3616" s="661"/>
    </row>
    <row r="3617" s="651" customFormat="1" customHeight="1" spans="4:5">
      <c r="D3617" s="675"/>
      <c r="E3617" s="661"/>
    </row>
    <row r="3618" s="651" customFormat="1" customHeight="1" spans="4:5">
      <c r="D3618" s="675"/>
      <c r="E3618" s="661"/>
    </row>
    <row r="3619" s="651" customFormat="1" customHeight="1" spans="4:5">
      <c r="D3619" s="675"/>
      <c r="E3619" s="661"/>
    </row>
    <row r="3620" s="651" customFormat="1" customHeight="1" spans="4:5">
      <c r="D3620" s="675"/>
      <c r="E3620" s="661"/>
    </row>
    <row r="3621" s="651" customFormat="1" customHeight="1" spans="4:5">
      <c r="D3621" s="675"/>
      <c r="E3621" s="661"/>
    </row>
    <row r="3622" s="651" customFormat="1" customHeight="1" spans="4:5">
      <c r="D3622" s="675"/>
      <c r="E3622" s="661"/>
    </row>
    <row r="3623" s="651" customFormat="1" customHeight="1" spans="4:5">
      <c r="D3623" s="675"/>
      <c r="E3623" s="661"/>
    </row>
    <row r="3624" s="651" customFormat="1" customHeight="1" spans="4:5">
      <c r="D3624" s="675"/>
      <c r="E3624" s="661"/>
    </row>
    <row r="3625" s="651" customFormat="1" customHeight="1" spans="4:5">
      <c r="D3625" s="675"/>
      <c r="E3625" s="661"/>
    </row>
    <row r="3626" s="651" customFormat="1" customHeight="1" spans="4:5">
      <c r="D3626" s="675"/>
      <c r="E3626" s="661"/>
    </row>
    <row r="3627" s="651" customFormat="1" customHeight="1" spans="4:5">
      <c r="D3627" s="675"/>
      <c r="E3627" s="661"/>
    </row>
    <row r="3628" s="651" customFormat="1" customHeight="1" spans="4:5">
      <c r="D3628" s="675"/>
      <c r="E3628" s="661"/>
    </row>
    <row r="3629" s="651" customFormat="1" customHeight="1" spans="4:5">
      <c r="D3629" s="675"/>
      <c r="E3629" s="661"/>
    </row>
    <row r="3630" s="651" customFormat="1" customHeight="1" spans="4:5">
      <c r="D3630" s="675"/>
      <c r="E3630" s="661"/>
    </row>
    <row r="3631" s="651" customFormat="1" customHeight="1" spans="4:5">
      <c r="D3631" s="675"/>
      <c r="E3631" s="661"/>
    </row>
    <row r="3632" s="651" customFormat="1" customHeight="1" spans="4:5">
      <c r="D3632" s="675"/>
      <c r="E3632" s="661"/>
    </row>
    <row r="3633" s="651" customFormat="1" customHeight="1" spans="4:5">
      <c r="D3633" s="675"/>
      <c r="E3633" s="661"/>
    </row>
    <row r="3634" s="651" customFormat="1" customHeight="1" spans="4:5">
      <c r="D3634" s="675"/>
      <c r="E3634" s="661"/>
    </row>
    <row r="3635" s="651" customFormat="1" customHeight="1" spans="4:5">
      <c r="D3635" s="675"/>
      <c r="E3635" s="661"/>
    </row>
    <row r="3636" s="651" customFormat="1" customHeight="1" spans="4:5">
      <c r="D3636" s="675"/>
      <c r="E3636" s="661"/>
    </row>
    <row r="3637" s="651" customFormat="1" customHeight="1" spans="4:5">
      <c r="D3637" s="675"/>
      <c r="E3637" s="661"/>
    </row>
    <row r="3638" s="651" customFormat="1" customHeight="1" spans="4:5">
      <c r="D3638" s="675"/>
      <c r="E3638" s="661"/>
    </row>
    <row r="3639" s="651" customFormat="1" customHeight="1" spans="4:5">
      <c r="D3639" s="675"/>
      <c r="E3639" s="661"/>
    </row>
    <row r="3640" s="651" customFormat="1" customHeight="1" spans="4:5">
      <c r="D3640" s="675"/>
      <c r="E3640" s="661"/>
    </row>
    <row r="3641" s="651" customFormat="1" customHeight="1" spans="4:5">
      <c r="D3641" s="675"/>
      <c r="E3641" s="661"/>
    </row>
    <row r="3642" s="651" customFormat="1" customHeight="1" spans="4:5">
      <c r="D3642" s="675"/>
      <c r="E3642" s="661"/>
    </row>
    <row r="3643" s="651" customFormat="1" customHeight="1" spans="4:5">
      <c r="D3643" s="675"/>
      <c r="E3643" s="661"/>
    </row>
    <row r="3644" s="651" customFormat="1" customHeight="1" spans="4:5">
      <c r="D3644" s="675"/>
      <c r="E3644" s="661"/>
    </row>
    <row r="3645" s="651" customFormat="1" customHeight="1" spans="4:5">
      <c r="D3645" s="675"/>
      <c r="E3645" s="661"/>
    </row>
    <row r="3646" s="651" customFormat="1" customHeight="1" spans="4:5">
      <c r="D3646" s="675"/>
      <c r="E3646" s="661"/>
    </row>
    <row r="3647" s="651" customFormat="1" customHeight="1" spans="4:5">
      <c r="D3647" s="675"/>
      <c r="E3647" s="661"/>
    </row>
    <row r="3648" s="651" customFormat="1" customHeight="1" spans="4:5">
      <c r="D3648" s="675"/>
      <c r="E3648" s="661"/>
    </row>
    <row r="3649" s="651" customFormat="1" customHeight="1" spans="4:5">
      <c r="D3649" s="675"/>
      <c r="E3649" s="661"/>
    </row>
    <row r="3650" s="651" customFormat="1" customHeight="1" spans="4:5">
      <c r="D3650" s="675"/>
      <c r="E3650" s="661"/>
    </row>
    <row r="3651" s="651" customFormat="1" customHeight="1" spans="4:5">
      <c r="D3651" s="675"/>
      <c r="E3651" s="661"/>
    </row>
    <row r="3652" s="651" customFormat="1" customHeight="1" spans="4:5">
      <c r="D3652" s="675"/>
      <c r="E3652" s="661"/>
    </row>
    <row r="3653" s="651" customFormat="1" customHeight="1" spans="4:5">
      <c r="D3653" s="675"/>
      <c r="E3653" s="661"/>
    </row>
    <row r="3654" s="651" customFormat="1" customHeight="1" spans="4:5">
      <c r="D3654" s="675"/>
      <c r="E3654" s="661"/>
    </row>
    <row r="3655" s="651" customFormat="1" customHeight="1" spans="4:5">
      <c r="D3655" s="675"/>
      <c r="E3655" s="661"/>
    </row>
    <row r="3656" s="651" customFormat="1" customHeight="1" spans="4:5">
      <c r="D3656" s="675"/>
      <c r="E3656" s="661"/>
    </row>
    <row r="3657" s="651" customFormat="1" customHeight="1" spans="4:5">
      <c r="D3657" s="675"/>
      <c r="E3657" s="661"/>
    </row>
    <row r="3658" s="651" customFormat="1" customHeight="1" spans="4:5">
      <c r="D3658" s="675"/>
      <c r="E3658" s="661"/>
    </row>
    <row r="3659" s="651" customFormat="1" customHeight="1" spans="4:5">
      <c r="D3659" s="675"/>
      <c r="E3659" s="661"/>
    </row>
    <row r="3660" s="651" customFormat="1" customHeight="1" spans="4:5">
      <c r="D3660" s="675"/>
      <c r="E3660" s="661"/>
    </row>
    <row r="3661" s="651" customFormat="1" customHeight="1" spans="4:5">
      <c r="D3661" s="675"/>
      <c r="E3661" s="661"/>
    </row>
    <row r="3662" s="651" customFormat="1" customHeight="1" spans="4:5">
      <c r="D3662" s="675"/>
      <c r="E3662" s="661"/>
    </row>
    <row r="3663" s="651" customFormat="1" customHeight="1" spans="4:5">
      <c r="D3663" s="675"/>
      <c r="E3663" s="661"/>
    </row>
    <row r="3664" s="651" customFormat="1" customHeight="1" spans="4:5">
      <c r="D3664" s="675"/>
      <c r="E3664" s="661"/>
    </row>
    <row r="3665" s="651" customFormat="1" customHeight="1" spans="4:5">
      <c r="D3665" s="675"/>
      <c r="E3665" s="661"/>
    </row>
    <row r="3666" s="651" customFormat="1" customHeight="1" spans="4:5">
      <c r="D3666" s="675"/>
      <c r="E3666" s="661"/>
    </row>
    <row r="3667" s="651" customFormat="1" customHeight="1" spans="4:5">
      <c r="D3667" s="675"/>
      <c r="E3667" s="661"/>
    </row>
    <row r="3668" s="651" customFormat="1" customHeight="1" spans="4:5">
      <c r="D3668" s="675"/>
      <c r="E3668" s="661"/>
    </row>
    <row r="3669" s="651" customFormat="1" customHeight="1" spans="4:5">
      <c r="D3669" s="675"/>
      <c r="E3669" s="661"/>
    </row>
    <row r="3670" s="651" customFormat="1" customHeight="1" spans="4:5">
      <c r="D3670" s="675"/>
      <c r="E3670" s="661"/>
    </row>
    <row r="3671" s="651" customFormat="1" customHeight="1" spans="4:5">
      <c r="D3671" s="675"/>
      <c r="E3671" s="661"/>
    </row>
    <row r="3672" s="651" customFormat="1" customHeight="1" spans="4:5">
      <c r="D3672" s="675"/>
      <c r="E3672" s="661"/>
    </row>
    <row r="3673" s="651" customFormat="1" customHeight="1" spans="4:5">
      <c r="D3673" s="675"/>
      <c r="E3673" s="661"/>
    </row>
    <row r="3674" s="651" customFormat="1" customHeight="1" spans="4:5">
      <c r="D3674" s="675"/>
      <c r="E3674" s="661"/>
    </row>
    <row r="3675" s="651" customFormat="1" customHeight="1" spans="4:5">
      <c r="D3675" s="675"/>
      <c r="E3675" s="661"/>
    </row>
    <row r="3676" s="651" customFormat="1" customHeight="1" spans="4:5">
      <c r="D3676" s="675"/>
      <c r="E3676" s="661"/>
    </row>
    <row r="3677" s="651" customFormat="1" customHeight="1" spans="4:5">
      <c r="D3677" s="675"/>
      <c r="E3677" s="661"/>
    </row>
    <row r="3678" s="651" customFormat="1" customHeight="1" spans="4:5">
      <c r="D3678" s="675"/>
      <c r="E3678" s="661"/>
    </row>
    <row r="3679" s="651" customFormat="1" customHeight="1" spans="4:5">
      <c r="D3679" s="675"/>
      <c r="E3679" s="661"/>
    </row>
    <row r="3680" s="651" customFormat="1" customHeight="1" spans="4:5">
      <c r="D3680" s="675"/>
      <c r="E3680" s="661"/>
    </row>
    <row r="3681" s="651" customFormat="1" customHeight="1" spans="4:5">
      <c r="D3681" s="675"/>
      <c r="E3681" s="661"/>
    </row>
    <row r="3682" s="651" customFormat="1" customHeight="1" spans="4:5">
      <c r="D3682" s="675"/>
      <c r="E3682" s="661"/>
    </row>
    <row r="3683" s="651" customFormat="1" customHeight="1" spans="4:5">
      <c r="D3683" s="675"/>
      <c r="E3683" s="661"/>
    </row>
    <row r="3684" s="651" customFormat="1" customHeight="1" spans="4:5">
      <c r="D3684" s="675"/>
      <c r="E3684" s="661"/>
    </row>
    <row r="3685" s="651" customFormat="1" customHeight="1" spans="4:5">
      <c r="D3685" s="675"/>
      <c r="E3685" s="661"/>
    </row>
    <row r="3686" s="651" customFormat="1" customHeight="1" spans="4:5">
      <c r="D3686" s="675"/>
      <c r="E3686" s="661"/>
    </row>
    <row r="3687" s="651" customFormat="1" customHeight="1" spans="4:5">
      <c r="D3687" s="675"/>
      <c r="E3687" s="661"/>
    </row>
    <row r="3688" s="651" customFormat="1" customHeight="1" spans="4:5">
      <c r="D3688" s="675"/>
      <c r="E3688" s="661"/>
    </row>
    <row r="3689" s="651" customFormat="1" customHeight="1" spans="4:5">
      <c r="D3689" s="675"/>
      <c r="E3689" s="661"/>
    </row>
    <row r="3690" s="651" customFormat="1" customHeight="1" spans="4:5">
      <c r="D3690" s="675"/>
      <c r="E3690" s="661"/>
    </row>
    <row r="3691" s="651" customFormat="1" customHeight="1" spans="4:5">
      <c r="D3691" s="675"/>
      <c r="E3691" s="661"/>
    </row>
    <row r="3692" s="651" customFormat="1" customHeight="1" spans="4:5">
      <c r="D3692" s="675"/>
      <c r="E3692" s="661"/>
    </row>
    <row r="3693" s="651" customFormat="1" customHeight="1" spans="4:5">
      <c r="D3693" s="675"/>
      <c r="E3693" s="661"/>
    </row>
    <row r="3694" s="651" customFormat="1" customHeight="1" spans="4:5">
      <c r="D3694" s="675"/>
      <c r="E3694" s="661"/>
    </row>
    <row r="3695" s="651" customFormat="1" customHeight="1" spans="4:5">
      <c r="D3695" s="675"/>
      <c r="E3695" s="661"/>
    </row>
    <row r="3696" s="651" customFormat="1" customHeight="1" spans="4:5">
      <c r="D3696" s="675"/>
      <c r="E3696" s="661"/>
    </row>
    <row r="3697" s="651" customFormat="1" customHeight="1" spans="4:5">
      <c r="D3697" s="675"/>
      <c r="E3697" s="661"/>
    </row>
    <row r="3698" s="651" customFormat="1" customHeight="1" spans="4:5">
      <c r="D3698" s="675"/>
      <c r="E3698" s="661"/>
    </row>
    <row r="3699" s="651" customFormat="1" customHeight="1" spans="4:5">
      <c r="D3699" s="675"/>
      <c r="E3699" s="661"/>
    </row>
    <row r="3700" s="651" customFormat="1" customHeight="1" spans="4:5">
      <c r="D3700" s="675"/>
      <c r="E3700" s="661"/>
    </row>
    <row r="3701" s="651" customFormat="1" customHeight="1" spans="4:5">
      <c r="D3701" s="675"/>
      <c r="E3701" s="661"/>
    </row>
    <row r="3702" s="651" customFormat="1" customHeight="1" spans="4:5">
      <c r="D3702" s="675"/>
      <c r="E3702" s="661"/>
    </row>
    <row r="3703" s="651" customFormat="1" customHeight="1" spans="4:5">
      <c r="D3703" s="675"/>
      <c r="E3703" s="661"/>
    </row>
    <row r="3704" s="651" customFormat="1" customHeight="1" spans="4:5">
      <c r="D3704" s="675"/>
      <c r="E3704" s="661"/>
    </row>
    <row r="3705" s="651" customFormat="1" customHeight="1" spans="4:5">
      <c r="D3705" s="675"/>
      <c r="E3705" s="661"/>
    </row>
    <row r="3706" s="651" customFormat="1" customHeight="1" spans="4:5">
      <c r="D3706" s="675"/>
      <c r="E3706" s="661"/>
    </row>
    <row r="3707" s="651" customFormat="1" customHeight="1" spans="4:5">
      <c r="D3707" s="675"/>
      <c r="E3707" s="661"/>
    </row>
    <row r="3708" s="651" customFormat="1" customHeight="1" spans="4:5">
      <c r="D3708" s="675"/>
      <c r="E3708" s="661"/>
    </row>
    <row r="3709" s="651" customFormat="1" customHeight="1" spans="4:5">
      <c r="D3709" s="675"/>
      <c r="E3709" s="661"/>
    </row>
    <row r="3710" s="651" customFormat="1" customHeight="1" spans="4:5">
      <c r="D3710" s="675"/>
      <c r="E3710" s="661"/>
    </row>
    <row r="3711" s="651" customFormat="1" customHeight="1" spans="4:5">
      <c r="D3711" s="675"/>
      <c r="E3711" s="661"/>
    </row>
    <row r="3712" s="651" customFormat="1" customHeight="1" spans="4:5">
      <c r="D3712" s="675"/>
      <c r="E3712" s="661"/>
    </row>
    <row r="3713" s="651" customFormat="1" customHeight="1" spans="4:5">
      <c r="D3713" s="675"/>
      <c r="E3713" s="661"/>
    </row>
    <row r="3714" s="651" customFormat="1" customHeight="1" spans="4:5">
      <c r="D3714" s="675"/>
      <c r="E3714" s="661"/>
    </row>
    <row r="3715" s="651" customFormat="1" customHeight="1" spans="4:5">
      <c r="D3715" s="675"/>
      <c r="E3715" s="661"/>
    </row>
    <row r="3716" s="651" customFormat="1" customHeight="1" spans="4:5">
      <c r="D3716" s="675"/>
      <c r="E3716" s="661"/>
    </row>
    <row r="3717" s="651" customFormat="1" customHeight="1" spans="4:5">
      <c r="D3717" s="675"/>
      <c r="E3717" s="661"/>
    </row>
    <row r="3718" s="651" customFormat="1" customHeight="1" spans="4:5">
      <c r="D3718" s="675"/>
      <c r="E3718" s="661"/>
    </row>
    <row r="3719" s="651" customFormat="1" customHeight="1" spans="4:5">
      <c r="D3719" s="675"/>
      <c r="E3719" s="661"/>
    </row>
    <row r="3720" s="651" customFormat="1" customHeight="1" spans="4:5">
      <c r="D3720" s="675"/>
      <c r="E3720" s="661"/>
    </row>
    <row r="3721" s="651" customFormat="1" customHeight="1" spans="4:5">
      <c r="D3721" s="675"/>
      <c r="E3721" s="661"/>
    </row>
    <row r="3722" s="651" customFormat="1" customHeight="1" spans="4:5">
      <c r="D3722" s="675"/>
      <c r="E3722" s="661"/>
    </row>
    <row r="3723" s="651" customFormat="1" customHeight="1" spans="4:5">
      <c r="D3723" s="675"/>
      <c r="E3723" s="661"/>
    </row>
    <row r="3724" s="651" customFormat="1" customHeight="1" spans="4:5">
      <c r="D3724" s="675"/>
      <c r="E3724" s="661"/>
    </row>
    <row r="3725" s="651" customFormat="1" customHeight="1" spans="4:5">
      <c r="D3725" s="675"/>
      <c r="E3725" s="661"/>
    </row>
    <row r="3726" s="651" customFormat="1" customHeight="1" spans="4:5">
      <c r="D3726" s="675"/>
      <c r="E3726" s="661"/>
    </row>
    <row r="3727" s="651" customFormat="1" customHeight="1" spans="4:5">
      <c r="D3727" s="675"/>
      <c r="E3727" s="661"/>
    </row>
    <row r="3728" s="651" customFormat="1" customHeight="1" spans="4:5">
      <c r="D3728" s="675"/>
      <c r="E3728" s="661"/>
    </row>
    <row r="3729" s="651" customFormat="1" customHeight="1" spans="4:5">
      <c r="D3729" s="675"/>
      <c r="E3729" s="661"/>
    </row>
    <row r="3730" s="651" customFormat="1" customHeight="1" spans="4:5">
      <c r="D3730" s="675"/>
      <c r="E3730" s="661"/>
    </row>
    <row r="3731" s="651" customFormat="1" customHeight="1" spans="4:5">
      <c r="D3731" s="675"/>
      <c r="E3731" s="661"/>
    </row>
    <row r="3732" s="651" customFormat="1" customHeight="1" spans="4:5">
      <c r="D3732" s="675"/>
      <c r="E3732" s="661"/>
    </row>
    <row r="3733" s="651" customFormat="1" customHeight="1" spans="4:5">
      <c r="D3733" s="675"/>
      <c r="E3733" s="661"/>
    </row>
    <row r="3734" s="651" customFormat="1" customHeight="1" spans="4:5">
      <c r="D3734" s="675"/>
      <c r="E3734" s="661"/>
    </row>
    <row r="3735" s="651" customFormat="1" customHeight="1" spans="4:5">
      <c r="D3735" s="675"/>
      <c r="E3735" s="661"/>
    </row>
    <row r="3736" s="651" customFormat="1" customHeight="1" spans="4:5">
      <c r="D3736" s="675"/>
      <c r="E3736" s="661"/>
    </row>
    <row r="3737" s="651" customFormat="1" customHeight="1" spans="4:5">
      <c r="D3737" s="675"/>
      <c r="E3737" s="661"/>
    </row>
    <row r="3738" s="651" customFormat="1" customHeight="1" spans="4:5">
      <c r="D3738" s="675"/>
      <c r="E3738" s="661"/>
    </row>
    <row r="3739" s="651" customFormat="1" customHeight="1" spans="4:5">
      <c r="D3739" s="675"/>
      <c r="E3739" s="661"/>
    </row>
    <row r="3740" s="651" customFormat="1" customHeight="1" spans="4:5">
      <c r="D3740" s="675"/>
      <c r="E3740" s="661"/>
    </row>
    <row r="3741" s="651" customFormat="1" customHeight="1" spans="4:5">
      <c r="D3741" s="675"/>
      <c r="E3741" s="661"/>
    </row>
    <row r="3742" s="651" customFormat="1" customHeight="1" spans="4:5">
      <c r="D3742" s="675"/>
      <c r="E3742" s="661"/>
    </row>
    <row r="3743" s="651" customFormat="1" customHeight="1" spans="4:5">
      <c r="D3743" s="675"/>
      <c r="E3743" s="661"/>
    </row>
    <row r="3744" s="651" customFormat="1" customHeight="1" spans="4:5">
      <c r="D3744" s="675"/>
      <c r="E3744" s="661"/>
    </row>
    <row r="3745" s="651" customFormat="1" customHeight="1" spans="4:5">
      <c r="D3745" s="675"/>
      <c r="E3745" s="661"/>
    </row>
    <row r="3746" s="651" customFormat="1" customHeight="1" spans="4:5">
      <c r="D3746" s="675"/>
      <c r="E3746" s="661"/>
    </row>
    <row r="3747" s="651" customFormat="1" customHeight="1" spans="4:5">
      <c r="D3747" s="675"/>
      <c r="E3747" s="661"/>
    </row>
    <row r="3748" s="651" customFormat="1" customHeight="1" spans="4:5">
      <c r="D3748" s="675"/>
      <c r="E3748" s="661"/>
    </row>
    <row r="3749" s="651" customFormat="1" customHeight="1" spans="4:5">
      <c r="D3749" s="675"/>
      <c r="E3749" s="661"/>
    </row>
    <row r="3750" s="651" customFormat="1" customHeight="1" spans="4:5">
      <c r="D3750" s="675"/>
      <c r="E3750" s="661"/>
    </row>
    <row r="3751" s="651" customFormat="1" customHeight="1" spans="4:5">
      <c r="D3751" s="675"/>
      <c r="E3751" s="661"/>
    </row>
    <row r="3752" s="651" customFormat="1" customHeight="1" spans="4:5">
      <c r="D3752" s="675"/>
      <c r="E3752" s="661"/>
    </row>
    <row r="3753" s="651" customFormat="1" customHeight="1" spans="4:5">
      <c r="D3753" s="675"/>
      <c r="E3753" s="661"/>
    </row>
    <row r="3754" s="651" customFormat="1" customHeight="1" spans="4:5">
      <c r="D3754" s="675"/>
      <c r="E3754" s="661"/>
    </row>
    <row r="3755" s="651" customFormat="1" customHeight="1" spans="4:5">
      <c r="D3755" s="675"/>
      <c r="E3755" s="661"/>
    </row>
    <row r="3756" s="651" customFormat="1" customHeight="1" spans="4:5">
      <c r="D3756" s="675"/>
      <c r="E3756" s="661"/>
    </row>
    <row r="3757" s="651" customFormat="1" customHeight="1" spans="4:5">
      <c r="D3757" s="675"/>
      <c r="E3757" s="661"/>
    </row>
    <row r="3758" s="651" customFormat="1" customHeight="1" spans="4:5">
      <c r="D3758" s="675"/>
      <c r="E3758" s="661"/>
    </row>
    <row r="3759" s="651" customFormat="1" customHeight="1" spans="4:5">
      <c r="D3759" s="675"/>
      <c r="E3759" s="661"/>
    </row>
    <row r="3760" s="651" customFormat="1" customHeight="1" spans="4:5">
      <c r="D3760" s="675"/>
      <c r="E3760" s="661"/>
    </row>
    <row r="3761" s="651" customFormat="1" customHeight="1" spans="4:5">
      <c r="D3761" s="675"/>
      <c r="E3761" s="661"/>
    </row>
    <row r="3762" s="651" customFormat="1" customHeight="1" spans="4:5">
      <c r="D3762" s="675"/>
      <c r="E3762" s="661"/>
    </row>
    <row r="3763" s="651" customFormat="1" customHeight="1" spans="4:5">
      <c r="D3763" s="675"/>
      <c r="E3763" s="661"/>
    </row>
    <row r="3764" s="651" customFormat="1" customHeight="1" spans="4:5">
      <c r="D3764" s="675"/>
      <c r="E3764" s="661"/>
    </row>
    <row r="3765" s="651" customFormat="1" customHeight="1" spans="4:5">
      <c r="D3765" s="675"/>
      <c r="E3765" s="661"/>
    </row>
    <row r="3766" s="651" customFormat="1" customHeight="1" spans="4:5">
      <c r="D3766" s="675"/>
      <c r="E3766" s="661"/>
    </row>
    <row r="3767" s="651" customFormat="1" customHeight="1" spans="4:5">
      <c r="D3767" s="675"/>
      <c r="E3767" s="661"/>
    </row>
    <row r="3768" s="651" customFormat="1" customHeight="1" spans="4:5">
      <c r="D3768" s="675"/>
      <c r="E3768" s="661"/>
    </row>
    <row r="3769" s="651" customFormat="1" customHeight="1" spans="4:5">
      <c r="D3769" s="675"/>
      <c r="E3769" s="661"/>
    </row>
    <row r="3770" s="651" customFormat="1" customHeight="1" spans="4:5">
      <c r="D3770" s="675"/>
      <c r="E3770" s="661"/>
    </row>
    <row r="3771" s="651" customFormat="1" customHeight="1" spans="4:5">
      <c r="D3771" s="675"/>
      <c r="E3771" s="661"/>
    </row>
    <row r="3772" s="651" customFormat="1" customHeight="1" spans="4:5">
      <c r="D3772" s="675"/>
      <c r="E3772" s="661"/>
    </row>
    <row r="3773" s="651" customFormat="1" customHeight="1" spans="4:5">
      <c r="D3773" s="675"/>
      <c r="E3773" s="661"/>
    </row>
    <row r="3774" s="651" customFormat="1" customHeight="1" spans="4:5">
      <c r="D3774" s="675"/>
      <c r="E3774" s="661"/>
    </row>
    <row r="3775" s="651" customFormat="1" customHeight="1" spans="4:5">
      <c r="D3775" s="675"/>
      <c r="E3775" s="661"/>
    </row>
    <row r="3776" s="651" customFormat="1" customHeight="1" spans="4:5">
      <c r="D3776" s="675"/>
      <c r="E3776" s="661"/>
    </row>
    <row r="3777" s="651" customFormat="1" customHeight="1" spans="4:5">
      <c r="D3777" s="675"/>
      <c r="E3777" s="661"/>
    </row>
    <row r="3778" s="651" customFormat="1" customHeight="1" spans="4:5">
      <c r="D3778" s="675"/>
      <c r="E3778" s="661"/>
    </row>
    <row r="3779" s="651" customFormat="1" customHeight="1" spans="4:5">
      <c r="D3779" s="675"/>
      <c r="E3779" s="661"/>
    </row>
    <row r="3780" s="651" customFormat="1" customHeight="1" spans="4:5">
      <c r="D3780" s="675"/>
      <c r="E3780" s="661"/>
    </row>
    <row r="3781" s="651" customFormat="1" customHeight="1" spans="4:5">
      <c r="D3781" s="675"/>
      <c r="E3781" s="661"/>
    </row>
    <row r="3782" s="651" customFormat="1" customHeight="1" spans="4:5">
      <c r="D3782" s="675"/>
      <c r="E3782" s="661"/>
    </row>
    <row r="3783" s="651" customFormat="1" customHeight="1" spans="4:5">
      <c r="D3783" s="675"/>
      <c r="E3783" s="661"/>
    </row>
    <row r="3784" s="651" customFormat="1" customHeight="1" spans="4:5">
      <c r="D3784" s="675"/>
      <c r="E3784" s="661"/>
    </row>
    <row r="3785" s="651" customFormat="1" customHeight="1" spans="4:5">
      <c r="D3785" s="675"/>
      <c r="E3785" s="661"/>
    </row>
    <row r="3786" s="651" customFormat="1" customHeight="1" spans="4:5">
      <c r="D3786" s="675"/>
      <c r="E3786" s="661"/>
    </row>
    <row r="3787" s="651" customFormat="1" customHeight="1" spans="4:5">
      <c r="D3787" s="675"/>
      <c r="E3787" s="661"/>
    </row>
    <row r="3788" s="651" customFormat="1" customHeight="1" spans="4:5">
      <c r="D3788" s="675"/>
      <c r="E3788" s="661"/>
    </row>
    <row r="3789" s="651" customFormat="1" customHeight="1" spans="4:5">
      <c r="D3789" s="675"/>
      <c r="E3789" s="661"/>
    </row>
    <row r="3790" s="651" customFormat="1" customHeight="1" spans="4:5">
      <c r="D3790" s="675"/>
      <c r="E3790" s="661"/>
    </row>
    <row r="3791" s="651" customFormat="1" customHeight="1" spans="4:5">
      <c r="D3791" s="675"/>
      <c r="E3791" s="661"/>
    </row>
    <row r="3792" s="651" customFormat="1" customHeight="1" spans="4:5">
      <c r="D3792" s="675"/>
      <c r="E3792" s="661"/>
    </row>
    <row r="3793" s="651" customFormat="1" customHeight="1" spans="4:5">
      <c r="D3793" s="675"/>
      <c r="E3793" s="661"/>
    </row>
    <row r="3794" s="651" customFormat="1" customHeight="1" spans="4:5">
      <c r="D3794" s="675"/>
      <c r="E3794" s="661"/>
    </row>
    <row r="3795" s="651" customFormat="1" customHeight="1" spans="4:5">
      <c r="D3795" s="675"/>
      <c r="E3795" s="661"/>
    </row>
    <row r="3796" s="651" customFormat="1" customHeight="1" spans="4:5">
      <c r="D3796" s="675"/>
      <c r="E3796" s="661"/>
    </row>
    <row r="3797" s="651" customFormat="1" customHeight="1" spans="4:5">
      <c r="D3797" s="675"/>
      <c r="E3797" s="661"/>
    </row>
    <row r="3798" s="651" customFormat="1" customHeight="1" spans="4:5">
      <c r="D3798" s="675"/>
      <c r="E3798" s="661"/>
    </row>
    <row r="3799" s="651" customFormat="1" customHeight="1" spans="4:5">
      <c r="D3799" s="675"/>
      <c r="E3799" s="661"/>
    </row>
    <row r="3800" s="651" customFormat="1" customHeight="1" spans="4:5">
      <c r="D3800" s="675"/>
      <c r="E3800" s="661"/>
    </row>
    <row r="3801" s="651" customFormat="1" customHeight="1" spans="4:5">
      <c r="D3801" s="675"/>
      <c r="E3801" s="661"/>
    </row>
    <row r="3802" s="651" customFormat="1" customHeight="1" spans="4:5">
      <c r="D3802" s="675"/>
      <c r="E3802" s="661"/>
    </row>
    <row r="3803" s="651" customFormat="1" customHeight="1" spans="4:5">
      <c r="D3803" s="675"/>
      <c r="E3803" s="661"/>
    </row>
    <row r="3804" s="651" customFormat="1" customHeight="1" spans="4:5">
      <c r="D3804" s="675"/>
      <c r="E3804" s="661"/>
    </row>
    <row r="3805" s="651" customFormat="1" customHeight="1" spans="4:5">
      <c r="D3805" s="675"/>
      <c r="E3805" s="661"/>
    </row>
    <row r="3806" s="651" customFormat="1" customHeight="1" spans="4:5">
      <c r="D3806" s="675"/>
      <c r="E3806" s="661"/>
    </row>
    <row r="3807" s="651" customFormat="1" customHeight="1" spans="4:5">
      <c r="D3807" s="675"/>
      <c r="E3807" s="661"/>
    </row>
    <row r="3808" s="651" customFormat="1" customHeight="1" spans="4:5">
      <c r="D3808" s="675"/>
      <c r="E3808" s="661"/>
    </row>
    <row r="3809" s="651" customFormat="1" customHeight="1" spans="4:5">
      <c r="D3809" s="675"/>
      <c r="E3809" s="661"/>
    </row>
    <row r="3810" s="651" customFormat="1" customHeight="1" spans="4:5">
      <c r="D3810" s="675"/>
      <c r="E3810" s="661"/>
    </row>
    <row r="3811" s="651" customFormat="1" customHeight="1" spans="4:5">
      <c r="D3811" s="675"/>
      <c r="E3811" s="661"/>
    </row>
    <row r="3812" s="651" customFormat="1" customHeight="1" spans="4:5">
      <c r="D3812" s="675"/>
      <c r="E3812" s="661"/>
    </row>
    <row r="3813" s="651" customFormat="1" customHeight="1" spans="4:5">
      <c r="D3813" s="675"/>
      <c r="E3813" s="661"/>
    </row>
    <row r="3814" s="651" customFormat="1" customHeight="1" spans="4:5">
      <c r="D3814" s="675"/>
      <c r="E3814" s="661"/>
    </row>
    <row r="3815" s="651" customFormat="1" customHeight="1" spans="4:5">
      <c r="D3815" s="675"/>
      <c r="E3815" s="661"/>
    </row>
    <row r="3816" s="651" customFormat="1" customHeight="1" spans="4:5">
      <c r="D3816" s="675"/>
      <c r="E3816" s="661"/>
    </row>
    <row r="3817" s="651" customFormat="1" customHeight="1" spans="4:5">
      <c r="D3817" s="675"/>
      <c r="E3817" s="661"/>
    </row>
    <row r="3818" s="651" customFormat="1" customHeight="1" spans="4:5">
      <c r="D3818" s="675"/>
      <c r="E3818" s="661"/>
    </row>
    <row r="3819" s="651" customFormat="1" customHeight="1" spans="4:5">
      <c r="D3819" s="675"/>
      <c r="E3819" s="661"/>
    </row>
    <row r="3820" s="651" customFormat="1" customHeight="1" spans="4:5">
      <c r="D3820" s="675"/>
      <c r="E3820" s="661"/>
    </row>
    <row r="3821" s="651" customFormat="1" customHeight="1" spans="4:5">
      <c r="D3821" s="675"/>
      <c r="E3821" s="661"/>
    </row>
    <row r="3822" s="651" customFormat="1" customHeight="1" spans="4:5">
      <c r="D3822" s="675"/>
      <c r="E3822" s="661"/>
    </row>
    <row r="3823" s="651" customFormat="1" customHeight="1" spans="4:5">
      <c r="D3823" s="675"/>
      <c r="E3823" s="661"/>
    </row>
    <row r="3824" s="651" customFormat="1" customHeight="1" spans="4:5">
      <c r="D3824" s="675"/>
      <c r="E3824" s="661"/>
    </row>
    <row r="3825" s="651" customFormat="1" customHeight="1" spans="4:5">
      <c r="D3825" s="675"/>
      <c r="E3825" s="661"/>
    </row>
    <row r="3826" s="651" customFormat="1" customHeight="1" spans="4:5">
      <c r="D3826" s="675"/>
      <c r="E3826" s="661"/>
    </row>
    <row r="3827" s="651" customFormat="1" customHeight="1" spans="4:5">
      <c r="D3827" s="675"/>
      <c r="E3827" s="661"/>
    </row>
    <row r="3828" s="651" customFormat="1" customHeight="1" spans="4:5">
      <c r="D3828" s="675"/>
      <c r="E3828" s="661"/>
    </row>
    <row r="3829" s="651" customFormat="1" customHeight="1" spans="4:5">
      <c r="D3829" s="675"/>
      <c r="E3829" s="661"/>
    </row>
    <row r="3830" s="651" customFormat="1" customHeight="1" spans="4:5">
      <c r="D3830" s="675"/>
      <c r="E3830" s="661"/>
    </row>
    <row r="3831" s="651" customFormat="1" customHeight="1" spans="4:5">
      <c r="D3831" s="675"/>
      <c r="E3831" s="661"/>
    </row>
    <row r="3832" s="651" customFormat="1" customHeight="1" spans="4:5">
      <c r="D3832" s="675"/>
      <c r="E3832" s="661"/>
    </row>
    <row r="3833" s="651" customFormat="1" customHeight="1" spans="4:5">
      <c r="D3833" s="675"/>
      <c r="E3833" s="661"/>
    </row>
    <row r="3834" s="651" customFormat="1" customHeight="1" spans="4:5">
      <c r="D3834" s="675"/>
      <c r="E3834" s="661"/>
    </row>
    <row r="3835" s="651" customFormat="1" customHeight="1" spans="4:5">
      <c r="D3835" s="675"/>
      <c r="E3835" s="661"/>
    </row>
    <row r="3836" s="651" customFormat="1" customHeight="1" spans="4:5">
      <c r="D3836" s="675"/>
      <c r="E3836" s="661"/>
    </row>
    <row r="3837" s="651" customFormat="1" customHeight="1" spans="4:5">
      <c r="D3837" s="675"/>
      <c r="E3837" s="661"/>
    </row>
    <row r="3838" s="651" customFormat="1" customHeight="1" spans="4:5">
      <c r="D3838" s="675"/>
      <c r="E3838" s="661"/>
    </row>
    <row r="3839" s="651" customFormat="1" customHeight="1" spans="4:5">
      <c r="D3839" s="675"/>
      <c r="E3839" s="661"/>
    </row>
    <row r="3840" s="651" customFormat="1" customHeight="1" spans="4:5">
      <c r="D3840" s="675"/>
      <c r="E3840" s="661"/>
    </row>
    <row r="3841" s="651" customFormat="1" customHeight="1" spans="4:5">
      <c r="D3841" s="675"/>
      <c r="E3841" s="661"/>
    </row>
    <row r="3842" s="651" customFormat="1" customHeight="1" spans="4:5">
      <c r="D3842" s="675"/>
      <c r="E3842" s="661"/>
    </row>
    <row r="3843" s="651" customFormat="1" customHeight="1" spans="4:5">
      <c r="D3843" s="675"/>
      <c r="E3843" s="661"/>
    </row>
    <row r="3844" s="651" customFormat="1" customHeight="1" spans="4:5">
      <c r="D3844" s="675"/>
      <c r="E3844" s="661"/>
    </row>
    <row r="3845" s="651" customFormat="1" customHeight="1" spans="4:5">
      <c r="D3845" s="675"/>
      <c r="E3845" s="661"/>
    </row>
    <row r="3846" s="651" customFormat="1" customHeight="1" spans="4:5">
      <c r="D3846" s="675"/>
      <c r="E3846" s="661"/>
    </row>
    <row r="3847" s="651" customFormat="1" customHeight="1" spans="4:5">
      <c r="D3847" s="675"/>
      <c r="E3847" s="661"/>
    </row>
    <row r="3848" s="651" customFormat="1" customHeight="1" spans="4:5">
      <c r="D3848" s="675"/>
      <c r="E3848" s="661"/>
    </row>
    <row r="3849" s="651" customFormat="1" customHeight="1" spans="4:5">
      <c r="D3849" s="675"/>
      <c r="E3849" s="661"/>
    </row>
    <row r="3850" s="651" customFormat="1" customHeight="1" spans="4:5">
      <c r="D3850" s="675"/>
      <c r="E3850" s="661"/>
    </row>
    <row r="3851" s="651" customFormat="1" customHeight="1" spans="4:5">
      <c r="D3851" s="675"/>
      <c r="E3851" s="661"/>
    </row>
    <row r="3852" s="651" customFormat="1" customHeight="1" spans="4:5">
      <c r="D3852" s="675"/>
      <c r="E3852" s="661"/>
    </row>
    <row r="3853" s="651" customFormat="1" customHeight="1" spans="4:5">
      <c r="D3853" s="675"/>
      <c r="E3853" s="661"/>
    </row>
    <row r="3854" s="651" customFormat="1" customHeight="1" spans="4:5">
      <c r="D3854" s="675"/>
      <c r="E3854" s="661"/>
    </row>
    <row r="3855" s="651" customFormat="1" customHeight="1" spans="4:5">
      <c r="D3855" s="675"/>
      <c r="E3855" s="661"/>
    </row>
    <row r="3856" s="651" customFormat="1" customHeight="1" spans="4:5">
      <c r="D3856" s="675"/>
      <c r="E3856" s="661"/>
    </row>
    <row r="3857" s="651" customFormat="1" customHeight="1" spans="4:5">
      <c r="D3857" s="675"/>
      <c r="E3857" s="661"/>
    </row>
    <row r="3858" s="651" customFormat="1" customHeight="1" spans="4:5">
      <c r="D3858" s="675"/>
      <c r="E3858" s="661"/>
    </row>
    <row r="3859" s="651" customFormat="1" customHeight="1" spans="4:5">
      <c r="D3859" s="675"/>
      <c r="E3859" s="661"/>
    </row>
    <row r="3860" s="651" customFormat="1" customHeight="1" spans="4:5">
      <c r="D3860" s="675"/>
      <c r="E3860" s="661"/>
    </row>
    <row r="3861" s="651" customFormat="1" customHeight="1" spans="4:5">
      <c r="D3861" s="675"/>
      <c r="E3861" s="661"/>
    </row>
    <row r="3862" s="651" customFormat="1" customHeight="1" spans="4:5">
      <c r="D3862" s="675"/>
      <c r="E3862" s="661"/>
    </row>
    <row r="3863" s="651" customFormat="1" customHeight="1" spans="4:5">
      <c r="D3863" s="675"/>
      <c r="E3863" s="661"/>
    </row>
    <row r="3864" s="651" customFormat="1" customHeight="1" spans="4:5">
      <c r="D3864" s="675"/>
      <c r="E3864" s="661"/>
    </row>
    <row r="3865" s="651" customFormat="1" customHeight="1" spans="4:5">
      <c r="D3865" s="675"/>
      <c r="E3865" s="661"/>
    </row>
    <row r="3866" s="651" customFormat="1" customHeight="1" spans="4:5">
      <c r="D3866" s="675"/>
      <c r="E3866" s="661"/>
    </row>
    <row r="3867" s="651" customFormat="1" customHeight="1" spans="4:5">
      <c r="D3867" s="675"/>
      <c r="E3867" s="661"/>
    </row>
    <row r="3868" s="651" customFormat="1" customHeight="1" spans="4:5">
      <c r="D3868" s="675"/>
      <c r="E3868" s="661"/>
    </row>
    <row r="3869" s="651" customFormat="1" customHeight="1" spans="4:5">
      <c r="D3869" s="675"/>
      <c r="E3869" s="661"/>
    </row>
    <row r="3870" s="651" customFormat="1" customHeight="1" spans="4:5">
      <c r="D3870" s="675"/>
      <c r="E3870" s="661"/>
    </row>
    <row r="3871" s="651" customFormat="1" customHeight="1" spans="4:5">
      <c r="D3871" s="675"/>
      <c r="E3871" s="661"/>
    </row>
    <row r="3872" s="651" customFormat="1" customHeight="1" spans="4:5">
      <c r="D3872" s="675"/>
      <c r="E3872" s="661"/>
    </row>
    <row r="3873" s="651" customFormat="1" customHeight="1" spans="4:5">
      <c r="D3873" s="675"/>
      <c r="E3873" s="661"/>
    </row>
    <row r="3874" s="651" customFormat="1" customHeight="1" spans="4:5">
      <c r="D3874" s="675"/>
      <c r="E3874" s="661"/>
    </row>
    <row r="3875" s="651" customFormat="1" customHeight="1" spans="4:5">
      <c r="D3875" s="675"/>
      <c r="E3875" s="661"/>
    </row>
    <row r="3876" s="651" customFormat="1" customHeight="1" spans="4:5">
      <c r="D3876" s="675"/>
      <c r="E3876" s="661"/>
    </row>
    <row r="3877" s="651" customFormat="1" customHeight="1" spans="4:5">
      <c r="D3877" s="675"/>
      <c r="E3877" s="661"/>
    </row>
    <row r="3878" s="651" customFormat="1" customHeight="1" spans="4:5">
      <c r="D3878" s="675"/>
      <c r="E3878" s="661"/>
    </row>
    <row r="3879" s="651" customFormat="1" customHeight="1" spans="4:5">
      <c r="D3879" s="675"/>
      <c r="E3879" s="661"/>
    </row>
    <row r="3880" s="651" customFormat="1" customHeight="1" spans="4:5">
      <c r="D3880" s="675"/>
      <c r="E3880" s="661"/>
    </row>
    <row r="3881" s="651" customFormat="1" customHeight="1" spans="4:5">
      <c r="D3881" s="675"/>
      <c r="E3881" s="661"/>
    </row>
    <row r="3882" s="651" customFormat="1" customHeight="1" spans="4:5">
      <c r="D3882" s="675"/>
      <c r="E3882" s="661"/>
    </row>
    <row r="3883" s="651" customFormat="1" customHeight="1" spans="4:5">
      <c r="D3883" s="675"/>
      <c r="E3883" s="661"/>
    </row>
    <row r="3884" s="651" customFormat="1" customHeight="1" spans="4:5">
      <c r="D3884" s="675"/>
      <c r="E3884" s="661"/>
    </row>
    <row r="3885" s="651" customFormat="1" customHeight="1" spans="4:5">
      <c r="D3885" s="675"/>
      <c r="E3885" s="661"/>
    </row>
    <row r="3886" s="651" customFormat="1" customHeight="1" spans="4:5">
      <c r="D3886" s="675"/>
      <c r="E3886" s="661"/>
    </row>
    <row r="3887" s="651" customFormat="1" customHeight="1" spans="4:5">
      <c r="D3887" s="675"/>
      <c r="E3887" s="661"/>
    </row>
    <row r="3888" s="651" customFormat="1" customHeight="1" spans="4:5">
      <c r="D3888" s="675"/>
      <c r="E3888" s="661"/>
    </row>
    <row r="3889" s="651" customFormat="1" customHeight="1" spans="4:5">
      <c r="D3889" s="675"/>
      <c r="E3889" s="661"/>
    </row>
    <row r="3890" s="651" customFormat="1" customHeight="1" spans="4:5">
      <c r="D3890" s="675"/>
      <c r="E3890" s="661"/>
    </row>
    <row r="3891" s="651" customFormat="1" customHeight="1" spans="4:5">
      <c r="D3891" s="675"/>
      <c r="E3891" s="661"/>
    </row>
    <row r="3892" s="651" customFormat="1" customHeight="1" spans="4:5">
      <c r="D3892" s="675"/>
      <c r="E3892" s="661"/>
    </row>
    <row r="3893" s="651" customFormat="1" customHeight="1" spans="4:5">
      <c r="D3893" s="675"/>
      <c r="E3893" s="661"/>
    </row>
    <row r="3894" s="651" customFormat="1" customHeight="1" spans="4:5">
      <c r="D3894" s="675"/>
      <c r="E3894" s="661"/>
    </row>
    <row r="3895" s="651" customFormat="1" customHeight="1" spans="4:5">
      <c r="D3895" s="675"/>
      <c r="E3895" s="661"/>
    </row>
    <row r="3896" s="651" customFormat="1" customHeight="1" spans="4:5">
      <c r="D3896" s="675"/>
      <c r="E3896" s="661"/>
    </row>
    <row r="3897" s="651" customFormat="1" customHeight="1" spans="4:5">
      <c r="D3897" s="675"/>
      <c r="E3897" s="661"/>
    </row>
    <row r="3898" s="651" customFormat="1" customHeight="1" spans="4:5">
      <c r="D3898" s="675"/>
      <c r="E3898" s="661"/>
    </row>
    <row r="3899" s="651" customFormat="1" customHeight="1" spans="4:5">
      <c r="D3899" s="675"/>
      <c r="E3899" s="661"/>
    </row>
    <row r="3900" s="651" customFormat="1" customHeight="1" spans="4:5">
      <c r="D3900" s="675"/>
      <c r="E3900" s="661"/>
    </row>
    <row r="3901" s="651" customFormat="1" customHeight="1" spans="4:5">
      <c r="D3901" s="675"/>
      <c r="E3901" s="661"/>
    </row>
    <row r="3902" s="651" customFormat="1" customHeight="1" spans="4:5">
      <c r="D3902" s="675"/>
      <c r="E3902" s="661"/>
    </row>
    <row r="3903" s="651" customFormat="1" customHeight="1" spans="4:5">
      <c r="D3903" s="675"/>
      <c r="E3903" s="661"/>
    </row>
    <row r="3904" s="651" customFormat="1" customHeight="1" spans="4:5">
      <c r="D3904" s="675"/>
      <c r="E3904" s="661"/>
    </row>
    <row r="3905" s="651" customFormat="1" customHeight="1" spans="4:5">
      <c r="D3905" s="675"/>
      <c r="E3905" s="661"/>
    </row>
    <row r="3906" s="651" customFormat="1" customHeight="1" spans="4:5">
      <c r="D3906" s="675"/>
      <c r="E3906" s="661"/>
    </row>
    <row r="3907" s="651" customFormat="1" customHeight="1" spans="4:5">
      <c r="D3907" s="675"/>
      <c r="E3907" s="661"/>
    </row>
    <row r="3908" s="651" customFormat="1" customHeight="1" spans="4:5">
      <c r="D3908" s="675"/>
      <c r="E3908" s="661"/>
    </row>
    <row r="3909" s="651" customFormat="1" customHeight="1" spans="4:5">
      <c r="D3909" s="675"/>
      <c r="E3909" s="661"/>
    </row>
    <row r="3910" s="651" customFormat="1" customHeight="1" spans="4:5">
      <c r="D3910" s="675"/>
      <c r="E3910" s="661"/>
    </row>
    <row r="3911" s="651" customFormat="1" customHeight="1" spans="4:5">
      <c r="D3911" s="675"/>
      <c r="E3911" s="661"/>
    </row>
    <row r="3912" s="651" customFormat="1" customHeight="1" spans="4:5">
      <c r="D3912" s="675"/>
      <c r="E3912" s="661"/>
    </row>
    <row r="3913" s="651" customFormat="1" customHeight="1" spans="4:5">
      <c r="D3913" s="675"/>
      <c r="E3913" s="661"/>
    </row>
    <row r="3914" s="651" customFormat="1" customHeight="1" spans="4:5">
      <c r="D3914" s="675"/>
      <c r="E3914" s="661"/>
    </row>
    <row r="3915" s="651" customFormat="1" customHeight="1" spans="4:5">
      <c r="D3915" s="675"/>
      <c r="E3915" s="661"/>
    </row>
    <row r="3916" s="651" customFormat="1" customHeight="1" spans="4:5">
      <c r="D3916" s="675"/>
      <c r="E3916" s="661"/>
    </row>
    <row r="3917" s="651" customFormat="1" customHeight="1" spans="4:5">
      <c r="D3917" s="675"/>
      <c r="E3917" s="661"/>
    </row>
    <row r="3918" s="651" customFormat="1" customHeight="1" spans="4:5">
      <c r="D3918" s="675"/>
      <c r="E3918" s="661"/>
    </row>
    <row r="3919" s="651" customFormat="1" customHeight="1" spans="4:5">
      <c r="D3919" s="675"/>
      <c r="E3919" s="661"/>
    </row>
    <row r="3920" s="651" customFormat="1" customHeight="1" spans="4:5">
      <c r="D3920" s="675"/>
      <c r="E3920" s="661"/>
    </row>
    <row r="3921" s="651" customFormat="1" customHeight="1" spans="4:5">
      <c r="D3921" s="675"/>
      <c r="E3921" s="661"/>
    </row>
    <row r="3922" s="651" customFormat="1" customHeight="1" spans="4:5">
      <c r="D3922" s="675"/>
      <c r="E3922" s="661"/>
    </row>
    <row r="3923" s="651" customFormat="1" customHeight="1" spans="4:5">
      <c r="D3923" s="675"/>
      <c r="E3923" s="661"/>
    </row>
    <row r="3924" s="651" customFormat="1" customHeight="1" spans="4:5">
      <c r="D3924" s="675"/>
      <c r="E3924" s="661"/>
    </row>
    <row r="3925" s="651" customFormat="1" customHeight="1" spans="4:5">
      <c r="D3925" s="675"/>
      <c r="E3925" s="661"/>
    </row>
    <row r="3926" s="651" customFormat="1" customHeight="1" spans="4:5">
      <c r="D3926" s="675"/>
      <c r="E3926" s="661"/>
    </row>
    <row r="3927" s="651" customFormat="1" customHeight="1" spans="4:5">
      <c r="D3927" s="675"/>
      <c r="E3927" s="661"/>
    </row>
    <row r="3928" s="651" customFormat="1" customHeight="1" spans="4:5">
      <c r="D3928" s="675"/>
      <c r="E3928" s="661"/>
    </row>
    <row r="3929" s="651" customFormat="1" customHeight="1" spans="4:5">
      <c r="D3929" s="675"/>
      <c r="E3929" s="661"/>
    </row>
    <row r="3930" s="651" customFormat="1" customHeight="1" spans="4:5">
      <c r="D3930" s="675"/>
      <c r="E3930" s="661"/>
    </row>
    <row r="3931" s="651" customFormat="1" customHeight="1" spans="4:5">
      <c r="D3931" s="675"/>
      <c r="E3931" s="661"/>
    </row>
    <row r="3932" s="651" customFormat="1" customHeight="1" spans="4:5">
      <c r="D3932" s="675"/>
      <c r="E3932" s="661"/>
    </row>
    <row r="3933" s="651" customFormat="1" customHeight="1" spans="4:5">
      <c r="D3933" s="675"/>
      <c r="E3933" s="661"/>
    </row>
    <row r="3934" s="651" customFormat="1" customHeight="1" spans="4:5">
      <c r="D3934" s="675"/>
      <c r="E3934" s="661"/>
    </row>
    <row r="3935" s="651" customFormat="1" customHeight="1" spans="4:5">
      <c r="D3935" s="675"/>
      <c r="E3935" s="661"/>
    </row>
    <row r="3936" s="651" customFormat="1" customHeight="1" spans="4:5">
      <c r="D3936" s="675"/>
      <c r="E3936" s="661"/>
    </row>
    <row r="3937" s="651" customFormat="1" customHeight="1" spans="4:5">
      <c r="D3937" s="675"/>
      <c r="E3937" s="661"/>
    </row>
    <row r="3938" s="651" customFormat="1" customHeight="1" spans="4:5">
      <c r="D3938" s="675"/>
      <c r="E3938" s="661"/>
    </row>
    <row r="3939" s="651" customFormat="1" customHeight="1" spans="4:5">
      <c r="D3939" s="675"/>
      <c r="E3939" s="661"/>
    </row>
    <row r="3940" s="651" customFormat="1" customHeight="1" spans="4:5">
      <c r="D3940" s="675"/>
      <c r="E3940" s="661"/>
    </row>
    <row r="3941" s="651" customFormat="1" customHeight="1" spans="4:5">
      <c r="D3941" s="675"/>
      <c r="E3941" s="661"/>
    </row>
    <row r="3942" s="651" customFormat="1" customHeight="1" spans="4:5">
      <c r="D3942" s="675"/>
      <c r="E3942" s="661"/>
    </row>
    <row r="3943" s="651" customFormat="1" customHeight="1" spans="4:5">
      <c r="D3943" s="675"/>
      <c r="E3943" s="661"/>
    </row>
    <row r="3944" s="651" customFormat="1" customHeight="1" spans="4:5">
      <c r="D3944" s="675"/>
      <c r="E3944" s="661"/>
    </row>
    <row r="3945" s="651" customFormat="1" customHeight="1" spans="4:5">
      <c r="D3945" s="675"/>
      <c r="E3945" s="661"/>
    </row>
    <row r="3946" s="651" customFormat="1" customHeight="1" spans="4:5">
      <c r="D3946" s="675"/>
      <c r="E3946" s="661"/>
    </row>
    <row r="3947" s="651" customFormat="1" customHeight="1" spans="4:5">
      <c r="D3947" s="675"/>
      <c r="E3947" s="661"/>
    </row>
    <row r="3948" s="651" customFormat="1" customHeight="1" spans="4:5">
      <c r="D3948" s="675"/>
      <c r="E3948" s="661"/>
    </row>
    <row r="3949" s="651" customFormat="1" customHeight="1" spans="4:5">
      <c r="D3949" s="675"/>
      <c r="E3949" s="661"/>
    </row>
    <row r="3950" s="651" customFormat="1" customHeight="1" spans="4:5">
      <c r="D3950" s="675"/>
      <c r="E3950" s="661"/>
    </row>
    <row r="3951" s="651" customFormat="1" customHeight="1" spans="4:5">
      <c r="D3951" s="675"/>
      <c r="E3951" s="661"/>
    </row>
    <row r="3952" s="651" customFormat="1" customHeight="1" spans="4:5">
      <c r="D3952" s="675"/>
      <c r="E3952" s="661"/>
    </row>
    <row r="3953" s="651" customFormat="1" customHeight="1" spans="4:5">
      <c r="D3953" s="675"/>
      <c r="E3953" s="661"/>
    </row>
    <row r="3954" s="651" customFormat="1" customHeight="1" spans="4:5">
      <c r="D3954" s="675"/>
      <c r="E3954" s="661"/>
    </row>
    <row r="3955" s="651" customFormat="1" customHeight="1" spans="4:5">
      <c r="D3955" s="675"/>
      <c r="E3955" s="661"/>
    </row>
    <row r="3956" s="651" customFormat="1" customHeight="1" spans="4:5">
      <c r="D3956" s="675"/>
      <c r="E3956" s="661"/>
    </row>
    <row r="3957" s="651" customFormat="1" customHeight="1" spans="4:5">
      <c r="D3957" s="675"/>
      <c r="E3957" s="661"/>
    </row>
    <row r="3958" s="651" customFormat="1" customHeight="1" spans="4:5">
      <c r="D3958" s="675"/>
      <c r="E3958" s="661"/>
    </row>
    <row r="3959" s="651" customFormat="1" customHeight="1" spans="4:5">
      <c r="D3959" s="675"/>
      <c r="E3959" s="661"/>
    </row>
    <row r="3960" s="651" customFormat="1" customHeight="1" spans="4:5">
      <c r="D3960" s="675"/>
      <c r="E3960" s="661"/>
    </row>
    <row r="3961" s="651" customFormat="1" customHeight="1" spans="4:5">
      <c r="D3961" s="675"/>
      <c r="E3961" s="661"/>
    </row>
    <row r="3962" s="651" customFormat="1" customHeight="1" spans="4:5">
      <c r="D3962" s="675"/>
      <c r="E3962" s="661"/>
    </row>
    <row r="3963" s="651" customFormat="1" customHeight="1" spans="4:5">
      <c r="D3963" s="675"/>
      <c r="E3963" s="661"/>
    </row>
    <row r="3964" s="651" customFormat="1" customHeight="1" spans="4:5">
      <c r="D3964" s="675"/>
      <c r="E3964" s="661"/>
    </row>
    <row r="3965" s="651" customFormat="1" customHeight="1" spans="4:5">
      <c r="D3965" s="675"/>
      <c r="E3965" s="661"/>
    </row>
    <row r="3966" s="651" customFormat="1" customHeight="1" spans="4:5">
      <c r="D3966" s="675"/>
      <c r="E3966" s="661"/>
    </row>
    <row r="3967" s="651" customFormat="1" customHeight="1" spans="4:5">
      <c r="D3967" s="675"/>
      <c r="E3967" s="661"/>
    </row>
    <row r="3968" s="651" customFormat="1" customHeight="1" spans="4:5">
      <c r="D3968" s="675"/>
      <c r="E3968" s="661"/>
    </row>
    <row r="3969" s="651" customFormat="1" customHeight="1" spans="4:5">
      <c r="D3969" s="675"/>
      <c r="E3969" s="661"/>
    </row>
    <row r="3970" s="651" customFormat="1" customHeight="1" spans="4:5">
      <c r="D3970" s="675"/>
      <c r="E3970" s="661"/>
    </row>
    <row r="3971" s="651" customFormat="1" customHeight="1" spans="4:5">
      <c r="D3971" s="675"/>
      <c r="E3971" s="661"/>
    </row>
    <row r="3972" s="651" customFormat="1" customHeight="1" spans="4:5">
      <c r="D3972" s="675"/>
      <c r="E3972" s="661"/>
    </row>
    <row r="3973" s="651" customFormat="1" customHeight="1" spans="4:5">
      <c r="D3973" s="675"/>
      <c r="E3973" s="661"/>
    </row>
    <row r="3974" s="651" customFormat="1" customHeight="1" spans="4:5">
      <c r="D3974" s="675"/>
      <c r="E3974" s="661"/>
    </row>
    <row r="3975" s="651" customFormat="1" customHeight="1" spans="4:5">
      <c r="D3975" s="675"/>
      <c r="E3975" s="661"/>
    </row>
    <row r="3976" s="651" customFormat="1" customHeight="1" spans="4:5">
      <c r="D3976" s="675"/>
      <c r="E3976" s="661"/>
    </row>
    <row r="3977" s="651" customFormat="1" customHeight="1" spans="4:5">
      <c r="D3977" s="675"/>
      <c r="E3977" s="661"/>
    </row>
    <row r="3978" s="651" customFormat="1" customHeight="1" spans="4:5">
      <c r="D3978" s="675"/>
      <c r="E3978" s="661"/>
    </row>
    <row r="3979" s="651" customFormat="1" customHeight="1" spans="4:5">
      <c r="D3979" s="675"/>
      <c r="E3979" s="661"/>
    </row>
    <row r="3980" s="651" customFormat="1" customHeight="1" spans="4:5">
      <c r="D3980" s="675"/>
      <c r="E3980" s="661"/>
    </row>
    <row r="3981" s="651" customFormat="1" customHeight="1" spans="4:5">
      <c r="D3981" s="675"/>
      <c r="E3981" s="661"/>
    </row>
    <row r="3982" s="651" customFormat="1" customHeight="1" spans="4:5">
      <c r="D3982" s="675"/>
      <c r="E3982" s="661"/>
    </row>
    <row r="3983" s="651" customFormat="1" customHeight="1" spans="4:5">
      <c r="D3983" s="675"/>
      <c r="E3983" s="661"/>
    </row>
    <row r="3984" s="651" customFormat="1" customHeight="1" spans="4:5">
      <c r="D3984" s="675"/>
      <c r="E3984" s="661"/>
    </row>
    <row r="3985" s="651" customFormat="1" customHeight="1" spans="4:5">
      <c r="D3985" s="675"/>
      <c r="E3985" s="661"/>
    </row>
    <row r="3986" s="651" customFormat="1" customHeight="1" spans="4:5">
      <c r="D3986" s="675"/>
      <c r="E3986" s="661"/>
    </row>
    <row r="3987" s="651" customFormat="1" customHeight="1" spans="4:5">
      <c r="D3987" s="675"/>
      <c r="E3987" s="661"/>
    </row>
    <row r="3988" s="651" customFormat="1" customHeight="1" spans="4:5">
      <c r="D3988" s="675"/>
      <c r="E3988" s="661"/>
    </row>
    <row r="3989" s="651" customFormat="1" customHeight="1" spans="4:5">
      <c r="D3989" s="675"/>
      <c r="E3989" s="661"/>
    </row>
    <row r="3990" s="651" customFormat="1" customHeight="1" spans="4:5">
      <c r="D3990" s="675"/>
      <c r="E3990" s="661"/>
    </row>
    <row r="3991" s="651" customFormat="1" customHeight="1" spans="4:5">
      <c r="D3991" s="675"/>
      <c r="E3991" s="661"/>
    </row>
    <row r="3992" s="651" customFormat="1" customHeight="1" spans="4:5">
      <c r="D3992" s="675"/>
      <c r="E3992" s="661"/>
    </row>
    <row r="3993" s="651" customFormat="1" customHeight="1" spans="4:5">
      <c r="D3993" s="675"/>
      <c r="E3993" s="661"/>
    </row>
    <row r="3994" s="651" customFormat="1" customHeight="1" spans="4:5">
      <c r="D3994" s="675"/>
      <c r="E3994" s="661"/>
    </row>
    <row r="3995" s="651" customFormat="1" customHeight="1" spans="4:5">
      <c r="D3995" s="675"/>
      <c r="E3995" s="661"/>
    </row>
    <row r="3996" s="651" customFormat="1" customHeight="1" spans="4:5">
      <c r="D3996" s="675"/>
      <c r="E3996" s="661"/>
    </row>
    <row r="3997" s="651" customFormat="1" customHeight="1" spans="4:5">
      <c r="D3997" s="675"/>
      <c r="E3997" s="661"/>
    </row>
    <row r="3998" s="651" customFormat="1" customHeight="1" spans="4:5">
      <c r="D3998" s="675"/>
      <c r="E3998" s="661"/>
    </row>
    <row r="3999" s="651" customFormat="1" customHeight="1" spans="4:5">
      <c r="D3999" s="675"/>
      <c r="E3999" s="661"/>
    </row>
    <row r="4000" s="651" customFormat="1" customHeight="1" spans="4:5">
      <c r="D4000" s="675"/>
      <c r="E4000" s="661"/>
    </row>
    <row r="4001" s="651" customFormat="1" customHeight="1" spans="4:5">
      <c r="D4001" s="675"/>
      <c r="E4001" s="661"/>
    </row>
    <row r="4002" s="651" customFormat="1" customHeight="1" spans="4:5">
      <c r="D4002" s="675"/>
      <c r="E4002" s="661"/>
    </row>
    <row r="4003" s="651" customFormat="1" customHeight="1" spans="4:5">
      <c r="D4003" s="675"/>
      <c r="E4003" s="661"/>
    </row>
    <row r="4004" s="651" customFormat="1" customHeight="1" spans="4:5">
      <c r="D4004" s="675"/>
      <c r="E4004" s="661"/>
    </row>
    <row r="4005" s="651" customFormat="1" customHeight="1" spans="4:5">
      <c r="D4005" s="675"/>
      <c r="E4005" s="661"/>
    </row>
    <row r="4006" s="651" customFormat="1" customHeight="1" spans="4:5">
      <c r="D4006" s="675"/>
      <c r="E4006" s="661"/>
    </row>
    <row r="4007" s="651" customFormat="1" customHeight="1" spans="4:5">
      <c r="D4007" s="675"/>
      <c r="E4007" s="661"/>
    </row>
    <row r="4008" s="651" customFormat="1" customHeight="1" spans="4:5">
      <c r="D4008" s="675"/>
      <c r="E4008" s="661"/>
    </row>
    <row r="4009" s="651" customFormat="1" customHeight="1" spans="4:5">
      <c r="D4009" s="675"/>
      <c r="E4009" s="661"/>
    </row>
    <row r="4010" s="651" customFormat="1" customHeight="1" spans="4:5">
      <c r="D4010" s="675"/>
      <c r="E4010" s="661"/>
    </row>
    <row r="4011" s="651" customFormat="1" customHeight="1" spans="4:5">
      <c r="D4011" s="675"/>
      <c r="E4011" s="661"/>
    </row>
    <row r="4012" s="651" customFormat="1" customHeight="1" spans="4:5">
      <c r="D4012" s="675"/>
      <c r="E4012" s="661"/>
    </row>
    <row r="4013" s="651" customFormat="1" customHeight="1" spans="4:5">
      <c r="D4013" s="675"/>
      <c r="E4013" s="661"/>
    </row>
    <row r="4014" s="651" customFormat="1" customHeight="1" spans="4:5">
      <c r="D4014" s="675"/>
      <c r="E4014" s="661"/>
    </row>
    <row r="4015" s="651" customFormat="1" customHeight="1" spans="4:5">
      <c r="D4015" s="675"/>
      <c r="E4015" s="661"/>
    </row>
    <row r="4016" s="651" customFormat="1" customHeight="1" spans="4:5">
      <c r="D4016" s="675"/>
      <c r="E4016" s="661"/>
    </row>
    <row r="4017" s="651" customFormat="1" customHeight="1" spans="4:5">
      <c r="D4017" s="675"/>
      <c r="E4017" s="661"/>
    </row>
    <row r="4018" s="651" customFormat="1" customHeight="1" spans="4:5">
      <c r="D4018" s="675"/>
      <c r="E4018" s="661"/>
    </row>
    <row r="4019" s="651" customFormat="1" customHeight="1" spans="4:5">
      <c r="D4019" s="675"/>
      <c r="E4019" s="661"/>
    </row>
    <row r="4020" s="651" customFormat="1" customHeight="1" spans="4:5">
      <c r="D4020" s="675"/>
      <c r="E4020" s="661"/>
    </row>
    <row r="4021" s="651" customFormat="1" customHeight="1" spans="4:5">
      <c r="D4021" s="675"/>
      <c r="E4021" s="661"/>
    </row>
    <row r="4022" s="651" customFormat="1" customHeight="1" spans="4:5">
      <c r="D4022" s="675"/>
      <c r="E4022" s="661"/>
    </row>
    <row r="4023" s="651" customFormat="1" customHeight="1" spans="4:5">
      <c r="D4023" s="675"/>
      <c r="E4023" s="661"/>
    </row>
    <row r="4024" s="651" customFormat="1" customHeight="1" spans="4:5">
      <c r="D4024" s="675"/>
      <c r="E4024" s="661"/>
    </row>
    <row r="4025" s="651" customFormat="1" customHeight="1" spans="4:5">
      <c r="D4025" s="675"/>
      <c r="E4025" s="661"/>
    </row>
    <row r="4026" s="651" customFormat="1" customHeight="1" spans="4:5">
      <c r="D4026" s="675"/>
      <c r="E4026" s="661"/>
    </row>
    <row r="4027" s="651" customFormat="1" customHeight="1" spans="4:5">
      <c r="D4027" s="675"/>
      <c r="E4027" s="661"/>
    </row>
    <row r="4028" s="651" customFormat="1" customHeight="1" spans="4:5">
      <c r="D4028" s="675"/>
      <c r="E4028" s="661"/>
    </row>
    <row r="4029" s="651" customFormat="1" customHeight="1" spans="4:5">
      <c r="D4029" s="675"/>
      <c r="E4029" s="661"/>
    </row>
    <row r="4030" s="651" customFormat="1" customHeight="1" spans="4:5">
      <c r="D4030" s="675"/>
      <c r="E4030" s="661"/>
    </row>
    <row r="4031" s="651" customFormat="1" customHeight="1" spans="4:5">
      <c r="D4031" s="675"/>
      <c r="E4031" s="661"/>
    </row>
    <row r="4032" s="651" customFormat="1" customHeight="1" spans="4:5">
      <c r="D4032" s="675"/>
      <c r="E4032" s="661"/>
    </row>
    <row r="4033" s="651" customFormat="1" customHeight="1" spans="4:5">
      <c r="D4033" s="675"/>
      <c r="E4033" s="661"/>
    </row>
    <row r="4034" s="651" customFormat="1" customHeight="1" spans="4:5">
      <c r="D4034" s="675"/>
      <c r="E4034" s="661"/>
    </row>
    <row r="4035" s="651" customFormat="1" customHeight="1" spans="4:5">
      <c r="D4035" s="675"/>
      <c r="E4035" s="661"/>
    </row>
    <row r="4036" s="651" customFormat="1" customHeight="1" spans="4:5">
      <c r="D4036" s="675"/>
      <c r="E4036" s="661"/>
    </row>
    <row r="4037" s="651" customFormat="1" customHeight="1" spans="4:5">
      <c r="D4037" s="675"/>
      <c r="E4037" s="661"/>
    </row>
    <row r="4038" s="651" customFormat="1" customHeight="1" spans="4:5">
      <c r="D4038" s="675"/>
      <c r="E4038" s="661"/>
    </row>
    <row r="4039" s="651" customFormat="1" customHeight="1" spans="4:5">
      <c r="D4039" s="675"/>
      <c r="E4039" s="661"/>
    </row>
    <row r="4040" s="651" customFormat="1" customHeight="1" spans="4:5">
      <c r="D4040" s="675"/>
      <c r="E4040" s="661"/>
    </row>
    <row r="4041" s="651" customFormat="1" customHeight="1" spans="4:5">
      <c r="D4041" s="675"/>
      <c r="E4041" s="661"/>
    </row>
    <row r="4042" s="651" customFormat="1" customHeight="1" spans="4:5">
      <c r="D4042" s="675"/>
      <c r="E4042" s="661"/>
    </row>
    <row r="4043" s="651" customFormat="1" customHeight="1" spans="4:5">
      <c r="D4043" s="675"/>
      <c r="E4043" s="661"/>
    </row>
    <row r="4044" s="651" customFormat="1" customHeight="1" spans="4:5">
      <c r="D4044" s="675"/>
      <c r="E4044" s="661"/>
    </row>
    <row r="4045" s="651" customFormat="1" customHeight="1" spans="4:5">
      <c r="D4045" s="675"/>
      <c r="E4045" s="661"/>
    </row>
    <row r="4046" s="651" customFormat="1" customHeight="1" spans="4:5">
      <c r="D4046" s="675"/>
      <c r="E4046" s="661"/>
    </row>
    <row r="4047" s="651" customFormat="1" customHeight="1" spans="4:5">
      <c r="D4047" s="675"/>
      <c r="E4047" s="661"/>
    </row>
    <row r="4048" s="651" customFormat="1" customHeight="1" spans="4:5">
      <c r="D4048" s="675"/>
      <c r="E4048" s="661"/>
    </row>
    <row r="4049" s="651" customFormat="1" customHeight="1" spans="4:5">
      <c r="D4049" s="675"/>
      <c r="E4049" s="661"/>
    </row>
    <row r="4050" s="651" customFormat="1" customHeight="1" spans="4:5">
      <c r="D4050" s="675"/>
      <c r="E4050" s="661"/>
    </row>
    <row r="4051" s="651" customFormat="1" customHeight="1" spans="4:5">
      <c r="D4051" s="675"/>
      <c r="E4051" s="661"/>
    </row>
    <row r="4052" s="651" customFormat="1" customHeight="1" spans="4:5">
      <c r="D4052" s="675"/>
      <c r="E4052" s="661"/>
    </row>
    <row r="4053" s="651" customFormat="1" customHeight="1" spans="4:5">
      <c r="D4053" s="675"/>
      <c r="E4053" s="661"/>
    </row>
    <row r="4054" s="651" customFormat="1" customHeight="1" spans="4:5">
      <c r="D4054" s="675"/>
      <c r="E4054" s="661"/>
    </row>
    <row r="4055" s="651" customFormat="1" customHeight="1" spans="4:5">
      <c r="D4055" s="675"/>
      <c r="E4055" s="661"/>
    </row>
    <row r="4056" s="651" customFormat="1" customHeight="1" spans="4:5">
      <c r="D4056" s="675"/>
      <c r="E4056" s="661"/>
    </row>
    <row r="4057" s="651" customFormat="1" customHeight="1" spans="4:5">
      <c r="D4057" s="675"/>
      <c r="E4057" s="661"/>
    </row>
    <row r="4058" s="651" customFormat="1" customHeight="1" spans="4:5">
      <c r="D4058" s="675"/>
      <c r="E4058" s="661"/>
    </row>
    <row r="4059" s="651" customFormat="1" customHeight="1" spans="4:5">
      <c r="D4059" s="675"/>
      <c r="E4059" s="661"/>
    </row>
    <row r="4060" s="651" customFormat="1" customHeight="1" spans="4:5">
      <c r="D4060" s="675"/>
      <c r="E4060" s="661"/>
    </row>
    <row r="4061" s="651" customFormat="1" customHeight="1" spans="4:5">
      <c r="D4061" s="675"/>
      <c r="E4061" s="661"/>
    </row>
    <row r="4062" s="651" customFormat="1" customHeight="1" spans="4:5">
      <c r="D4062" s="675"/>
      <c r="E4062" s="661"/>
    </row>
    <row r="4063" s="651" customFormat="1" customHeight="1" spans="4:5">
      <c r="D4063" s="675"/>
      <c r="E4063" s="661"/>
    </row>
    <row r="4064" s="651" customFormat="1" customHeight="1" spans="4:5">
      <c r="D4064" s="675"/>
      <c r="E4064" s="661"/>
    </row>
    <row r="4065" s="651" customFormat="1" customHeight="1" spans="4:5">
      <c r="D4065" s="675"/>
      <c r="E4065" s="661"/>
    </row>
    <row r="4066" s="651" customFormat="1" customHeight="1" spans="4:5">
      <c r="D4066" s="675"/>
      <c r="E4066" s="661"/>
    </row>
    <row r="4067" s="651" customFormat="1" customHeight="1" spans="4:5">
      <c r="D4067" s="675"/>
      <c r="E4067" s="661"/>
    </row>
    <row r="4068" s="651" customFormat="1" customHeight="1" spans="4:5">
      <c r="D4068" s="675"/>
      <c r="E4068" s="661"/>
    </row>
    <row r="4069" s="651" customFormat="1" customHeight="1" spans="4:5">
      <c r="D4069" s="675"/>
      <c r="E4069" s="661"/>
    </row>
    <row r="4070" s="651" customFormat="1" customHeight="1" spans="4:5">
      <c r="D4070" s="675"/>
      <c r="E4070" s="661"/>
    </row>
    <row r="4071" s="651" customFormat="1" customHeight="1" spans="4:5">
      <c r="D4071" s="675"/>
      <c r="E4071" s="661"/>
    </row>
    <row r="4072" s="651" customFormat="1" customHeight="1" spans="4:5">
      <c r="D4072" s="675"/>
      <c r="E4072" s="661"/>
    </row>
    <row r="4073" s="651" customFormat="1" customHeight="1" spans="4:5">
      <c r="D4073" s="675"/>
      <c r="E4073" s="661"/>
    </row>
    <row r="4074" s="651" customFormat="1" customHeight="1" spans="4:5">
      <c r="D4074" s="675"/>
      <c r="E4074" s="661"/>
    </row>
    <row r="4075" s="651" customFormat="1" customHeight="1" spans="4:5">
      <c r="D4075" s="675"/>
      <c r="E4075" s="661"/>
    </row>
    <row r="4076" s="651" customFormat="1" customHeight="1" spans="4:5">
      <c r="D4076" s="675"/>
      <c r="E4076" s="661"/>
    </row>
    <row r="4077" s="651" customFormat="1" customHeight="1" spans="4:5">
      <c r="D4077" s="675"/>
      <c r="E4077" s="661"/>
    </row>
    <row r="4078" s="651" customFormat="1" customHeight="1" spans="4:5">
      <c r="D4078" s="675"/>
      <c r="E4078" s="661"/>
    </row>
    <row r="4079" s="651" customFormat="1" customHeight="1" spans="4:5">
      <c r="D4079" s="675"/>
      <c r="E4079" s="661"/>
    </row>
    <row r="4080" s="651" customFormat="1" customHeight="1" spans="4:5">
      <c r="D4080" s="675"/>
      <c r="E4080" s="661"/>
    </row>
    <row r="4081" s="651" customFormat="1" customHeight="1" spans="4:5">
      <c r="D4081" s="675"/>
      <c r="E4081" s="661"/>
    </row>
    <row r="4082" s="651" customFormat="1" customHeight="1" spans="4:5">
      <c r="D4082" s="675"/>
      <c r="E4082" s="661"/>
    </row>
    <row r="4083" s="651" customFormat="1" customHeight="1" spans="4:5">
      <c r="D4083" s="675"/>
      <c r="E4083" s="661"/>
    </row>
    <row r="4084" s="651" customFormat="1" customHeight="1" spans="4:5">
      <c r="D4084" s="675"/>
      <c r="E4084" s="661"/>
    </row>
    <row r="4085" s="651" customFormat="1" customHeight="1" spans="4:5">
      <c r="D4085" s="675"/>
      <c r="E4085" s="661"/>
    </row>
    <row r="4086" s="651" customFormat="1" customHeight="1" spans="4:5">
      <c r="D4086" s="675"/>
      <c r="E4086" s="661"/>
    </row>
    <row r="4087" s="651" customFormat="1" customHeight="1" spans="4:5">
      <c r="D4087" s="675"/>
      <c r="E4087" s="661"/>
    </row>
    <row r="4088" s="651" customFormat="1" customHeight="1" spans="4:5">
      <c r="D4088" s="675"/>
      <c r="E4088" s="661"/>
    </row>
    <row r="4089" s="651" customFormat="1" customHeight="1" spans="4:5">
      <c r="D4089" s="675"/>
      <c r="E4089" s="661"/>
    </row>
    <row r="4090" s="651" customFormat="1" customHeight="1" spans="4:5">
      <c r="D4090" s="675"/>
      <c r="E4090" s="661"/>
    </row>
    <row r="4091" s="651" customFormat="1" customHeight="1" spans="4:5">
      <c r="D4091" s="675"/>
      <c r="E4091" s="661"/>
    </row>
    <row r="4092" s="651" customFormat="1" customHeight="1" spans="4:5">
      <c r="D4092" s="675"/>
      <c r="E4092" s="661"/>
    </row>
    <row r="4093" s="651" customFormat="1" customHeight="1" spans="4:5">
      <c r="D4093" s="675"/>
      <c r="E4093" s="661"/>
    </row>
    <row r="4094" s="651" customFormat="1" customHeight="1" spans="4:5">
      <c r="D4094" s="675"/>
      <c r="E4094" s="661"/>
    </row>
    <row r="4095" s="651" customFormat="1" customHeight="1" spans="4:5">
      <c r="D4095" s="675"/>
      <c r="E4095" s="661"/>
    </row>
    <row r="4096" s="651" customFormat="1" customHeight="1" spans="4:5">
      <c r="D4096" s="675"/>
      <c r="E4096" s="661"/>
    </row>
    <row r="4097" s="651" customFormat="1" customHeight="1" spans="4:5">
      <c r="D4097" s="675"/>
      <c r="E4097" s="661"/>
    </row>
    <row r="4098" s="651" customFormat="1" customHeight="1" spans="4:5">
      <c r="D4098" s="675"/>
      <c r="E4098" s="661"/>
    </row>
    <row r="4099" s="651" customFormat="1" customHeight="1" spans="4:5">
      <c r="D4099" s="675"/>
      <c r="E4099" s="661"/>
    </row>
    <row r="4100" s="651" customFormat="1" customHeight="1" spans="4:5">
      <c r="D4100" s="675"/>
      <c r="E4100" s="661"/>
    </row>
    <row r="4101" s="651" customFormat="1" customHeight="1" spans="4:5">
      <c r="D4101" s="675"/>
      <c r="E4101" s="661"/>
    </row>
    <row r="4102" s="651" customFormat="1" customHeight="1" spans="4:5">
      <c r="D4102" s="675"/>
      <c r="E4102" s="661"/>
    </row>
    <row r="4103" s="651" customFormat="1" customHeight="1" spans="4:5">
      <c r="D4103" s="675"/>
      <c r="E4103" s="661"/>
    </row>
    <row r="4104" s="651" customFormat="1" customHeight="1" spans="4:5">
      <c r="D4104" s="675"/>
      <c r="E4104" s="661"/>
    </row>
    <row r="4105" s="651" customFormat="1" customHeight="1" spans="4:5">
      <c r="D4105" s="675"/>
      <c r="E4105" s="661"/>
    </row>
    <row r="4106" s="651" customFormat="1" customHeight="1" spans="4:5">
      <c r="D4106" s="675"/>
      <c r="E4106" s="661"/>
    </row>
    <row r="4107" s="651" customFormat="1" customHeight="1" spans="4:5">
      <c r="D4107" s="675"/>
      <c r="E4107" s="661"/>
    </row>
    <row r="4108" s="651" customFormat="1" customHeight="1" spans="4:5">
      <c r="D4108" s="675"/>
      <c r="E4108" s="661"/>
    </row>
    <row r="4109" s="651" customFormat="1" customHeight="1" spans="4:5">
      <c r="D4109" s="675"/>
      <c r="E4109" s="661"/>
    </row>
    <row r="4110" s="651" customFormat="1" customHeight="1" spans="4:5">
      <c r="D4110" s="675"/>
      <c r="E4110" s="661"/>
    </row>
    <row r="4111" s="651" customFormat="1" customHeight="1" spans="4:5">
      <c r="D4111" s="675"/>
      <c r="E4111" s="661"/>
    </row>
    <row r="4112" s="651" customFormat="1" customHeight="1" spans="4:5">
      <c r="D4112" s="675"/>
      <c r="E4112" s="661"/>
    </row>
    <row r="4113" s="651" customFormat="1" customHeight="1" spans="4:5">
      <c r="D4113" s="675"/>
      <c r="E4113" s="661"/>
    </row>
    <row r="4114" s="651" customFormat="1" customHeight="1" spans="4:5">
      <c r="D4114" s="675"/>
      <c r="E4114" s="661"/>
    </row>
    <row r="4115" s="651" customFormat="1" customHeight="1" spans="4:5">
      <c r="D4115" s="675"/>
      <c r="E4115" s="661"/>
    </row>
    <row r="4116" s="651" customFormat="1" customHeight="1" spans="4:5">
      <c r="D4116" s="675"/>
      <c r="E4116" s="661"/>
    </row>
    <row r="4117" s="651" customFormat="1" customHeight="1" spans="4:5">
      <c r="D4117" s="675"/>
      <c r="E4117" s="661"/>
    </row>
    <row r="4118" s="651" customFormat="1" customHeight="1" spans="4:5">
      <c r="D4118" s="675"/>
      <c r="E4118" s="661"/>
    </row>
    <row r="4119" s="651" customFormat="1" customHeight="1" spans="4:5">
      <c r="D4119" s="675"/>
      <c r="E4119" s="661"/>
    </row>
    <row r="4120" s="651" customFormat="1" customHeight="1" spans="4:5">
      <c r="D4120" s="675"/>
      <c r="E4120" s="661"/>
    </row>
    <row r="4121" s="651" customFormat="1" customHeight="1" spans="4:5">
      <c r="D4121" s="675"/>
      <c r="E4121" s="661"/>
    </row>
    <row r="4122" s="651" customFormat="1" customHeight="1" spans="4:5">
      <c r="D4122" s="675"/>
      <c r="E4122" s="661"/>
    </row>
    <row r="4123" s="651" customFormat="1" customHeight="1" spans="4:5">
      <c r="D4123" s="675"/>
      <c r="E4123" s="661"/>
    </row>
    <row r="4124" s="651" customFormat="1" customHeight="1" spans="4:5">
      <c r="D4124" s="675"/>
      <c r="E4124" s="661"/>
    </row>
    <row r="4125" s="651" customFormat="1" customHeight="1" spans="4:5">
      <c r="D4125" s="675"/>
      <c r="E4125" s="661"/>
    </row>
    <row r="4126" s="651" customFormat="1" customHeight="1" spans="4:5">
      <c r="D4126" s="675"/>
      <c r="E4126" s="661"/>
    </row>
    <row r="4127" s="651" customFormat="1" customHeight="1" spans="4:5">
      <c r="D4127" s="675"/>
      <c r="E4127" s="661"/>
    </row>
    <row r="4128" s="651" customFormat="1" customHeight="1" spans="4:5">
      <c r="D4128" s="675"/>
      <c r="E4128" s="661"/>
    </row>
    <row r="4129" s="651" customFormat="1" customHeight="1" spans="4:5">
      <c r="D4129" s="675"/>
      <c r="E4129" s="661"/>
    </row>
    <row r="4130" s="651" customFormat="1" customHeight="1" spans="4:5">
      <c r="D4130" s="675"/>
      <c r="E4130" s="661"/>
    </row>
    <row r="4131" s="651" customFormat="1" customHeight="1" spans="4:5">
      <c r="D4131" s="675"/>
      <c r="E4131" s="661"/>
    </row>
    <row r="4132" s="651" customFormat="1" customHeight="1" spans="4:5">
      <c r="D4132" s="675"/>
      <c r="E4132" s="661"/>
    </row>
    <row r="4133" s="651" customFormat="1" customHeight="1" spans="4:5">
      <c r="D4133" s="675"/>
      <c r="E4133" s="661"/>
    </row>
    <row r="4134" s="651" customFormat="1" customHeight="1" spans="4:5">
      <c r="D4134" s="675"/>
      <c r="E4134" s="661"/>
    </row>
    <row r="4135" s="651" customFormat="1" customHeight="1" spans="4:5">
      <c r="D4135" s="675"/>
      <c r="E4135" s="661"/>
    </row>
    <row r="4136" s="651" customFormat="1" customHeight="1" spans="4:5">
      <c r="D4136" s="675"/>
      <c r="E4136" s="661"/>
    </row>
    <row r="4137" s="651" customFormat="1" customHeight="1" spans="4:5">
      <c r="D4137" s="675"/>
      <c r="E4137" s="661"/>
    </row>
    <row r="4138" s="651" customFormat="1" customHeight="1" spans="4:5">
      <c r="D4138" s="675"/>
      <c r="E4138" s="661"/>
    </row>
    <row r="4139" s="651" customFormat="1" customHeight="1" spans="4:5">
      <c r="D4139" s="675"/>
      <c r="E4139" s="661"/>
    </row>
    <row r="4140" s="651" customFormat="1" customHeight="1" spans="4:5">
      <c r="D4140" s="675"/>
      <c r="E4140" s="661"/>
    </row>
    <row r="4141" s="651" customFormat="1" customHeight="1" spans="4:5">
      <c r="D4141" s="675"/>
      <c r="E4141" s="661"/>
    </row>
    <row r="4142" s="651" customFormat="1" customHeight="1" spans="4:5">
      <c r="D4142" s="675"/>
      <c r="E4142" s="661"/>
    </row>
    <row r="4143" s="651" customFormat="1" customHeight="1" spans="4:5">
      <c r="D4143" s="675"/>
      <c r="E4143" s="661"/>
    </row>
    <row r="4144" s="651" customFormat="1" customHeight="1" spans="4:5">
      <c r="D4144" s="675"/>
      <c r="E4144" s="661"/>
    </row>
    <row r="4145" s="651" customFormat="1" customHeight="1" spans="4:5">
      <c r="D4145" s="675"/>
      <c r="E4145" s="661"/>
    </row>
    <row r="4146" s="651" customFormat="1" customHeight="1" spans="4:5">
      <c r="D4146" s="675"/>
      <c r="E4146" s="661"/>
    </row>
    <row r="4147" s="651" customFormat="1" customHeight="1" spans="4:5">
      <c r="D4147" s="675"/>
      <c r="E4147" s="661"/>
    </row>
    <row r="4148" s="651" customFormat="1" customHeight="1" spans="4:5">
      <c r="D4148" s="675"/>
      <c r="E4148" s="661"/>
    </row>
    <row r="4149" s="651" customFormat="1" customHeight="1" spans="4:5">
      <c r="D4149" s="675"/>
      <c r="E4149" s="661"/>
    </row>
    <row r="4150" s="651" customFormat="1" customHeight="1" spans="4:5">
      <c r="D4150" s="675"/>
      <c r="E4150" s="661"/>
    </row>
    <row r="4151" s="651" customFormat="1" customHeight="1" spans="4:5">
      <c r="D4151" s="675"/>
      <c r="E4151" s="661"/>
    </row>
    <row r="4152" s="651" customFormat="1" customHeight="1" spans="4:5">
      <c r="D4152" s="675"/>
      <c r="E4152" s="661"/>
    </row>
    <row r="4153" s="651" customFormat="1" customHeight="1" spans="4:5">
      <c r="D4153" s="675"/>
      <c r="E4153" s="661"/>
    </row>
    <row r="4154" s="651" customFormat="1" customHeight="1" spans="4:5">
      <c r="D4154" s="675"/>
      <c r="E4154" s="661"/>
    </row>
    <row r="4155" s="651" customFormat="1" customHeight="1" spans="4:5">
      <c r="D4155" s="675"/>
      <c r="E4155" s="661"/>
    </row>
    <row r="4156" s="651" customFormat="1" customHeight="1" spans="4:5">
      <c r="D4156" s="675"/>
      <c r="E4156" s="661"/>
    </row>
    <row r="4157" s="651" customFormat="1" customHeight="1" spans="4:5">
      <c r="D4157" s="675"/>
      <c r="E4157" s="661"/>
    </row>
    <row r="4158" s="651" customFormat="1" customHeight="1" spans="4:5">
      <c r="D4158" s="675"/>
      <c r="E4158" s="661"/>
    </row>
    <row r="4159" s="651" customFormat="1" customHeight="1" spans="4:5">
      <c r="D4159" s="675"/>
      <c r="E4159" s="661"/>
    </row>
    <row r="4160" s="651" customFormat="1" customHeight="1" spans="4:5">
      <c r="D4160" s="675"/>
      <c r="E4160" s="661"/>
    </row>
    <row r="4161" s="651" customFormat="1" customHeight="1" spans="4:5">
      <c r="D4161" s="675"/>
      <c r="E4161" s="661"/>
    </row>
    <row r="4162" s="651" customFormat="1" customHeight="1" spans="4:5">
      <c r="D4162" s="675"/>
      <c r="E4162" s="661"/>
    </row>
    <row r="4163" s="651" customFormat="1" customHeight="1" spans="4:5">
      <c r="D4163" s="675"/>
      <c r="E4163" s="661"/>
    </row>
    <row r="4164" s="651" customFormat="1" customHeight="1" spans="4:5">
      <c r="D4164" s="675"/>
      <c r="E4164" s="661"/>
    </row>
    <row r="4165" s="651" customFormat="1" customHeight="1" spans="4:5">
      <c r="D4165" s="675"/>
      <c r="E4165" s="661"/>
    </row>
    <row r="4166" s="651" customFormat="1" customHeight="1" spans="4:5">
      <c r="D4166" s="675"/>
      <c r="E4166" s="661"/>
    </row>
    <row r="4167" s="651" customFormat="1" customHeight="1" spans="4:5">
      <c r="D4167" s="675"/>
      <c r="E4167" s="661"/>
    </row>
    <row r="4168" s="651" customFormat="1" customHeight="1" spans="4:5">
      <c r="D4168" s="675"/>
      <c r="E4168" s="661"/>
    </row>
    <row r="4169" s="651" customFormat="1" customHeight="1" spans="4:5">
      <c r="D4169" s="675"/>
      <c r="E4169" s="661"/>
    </row>
    <row r="4170" s="651" customFormat="1" customHeight="1" spans="4:5">
      <c r="D4170" s="675"/>
      <c r="E4170" s="661"/>
    </row>
    <row r="4171" s="651" customFormat="1" customHeight="1" spans="4:5">
      <c r="D4171" s="675"/>
      <c r="E4171" s="661"/>
    </row>
    <row r="4172" s="651" customFormat="1" customHeight="1" spans="4:5">
      <c r="D4172" s="675"/>
      <c r="E4172" s="661"/>
    </row>
    <row r="4173" s="651" customFormat="1" customHeight="1" spans="4:5">
      <c r="D4173" s="675"/>
      <c r="E4173" s="661"/>
    </row>
    <row r="4174" s="651" customFormat="1" customHeight="1" spans="4:5">
      <c r="D4174" s="675"/>
      <c r="E4174" s="661"/>
    </row>
    <row r="4175" s="651" customFormat="1" customHeight="1" spans="4:5">
      <c r="D4175" s="675"/>
      <c r="E4175" s="661"/>
    </row>
    <row r="4176" s="651" customFormat="1" customHeight="1" spans="4:5">
      <c r="D4176" s="675"/>
      <c r="E4176" s="661"/>
    </row>
    <row r="4177" s="651" customFormat="1" customHeight="1" spans="4:5">
      <c r="D4177" s="675"/>
      <c r="E4177" s="661"/>
    </row>
    <row r="4178" s="651" customFormat="1" customHeight="1" spans="4:5">
      <c r="D4178" s="675"/>
      <c r="E4178" s="661"/>
    </row>
    <row r="4179" s="651" customFormat="1" customHeight="1" spans="4:5">
      <c r="D4179" s="675"/>
      <c r="E4179" s="661"/>
    </row>
    <row r="4180" s="651" customFormat="1" customHeight="1" spans="4:5">
      <c r="D4180" s="675"/>
      <c r="E4180" s="661"/>
    </row>
    <row r="4181" s="651" customFormat="1" customHeight="1" spans="4:5">
      <c r="D4181" s="675"/>
      <c r="E4181" s="661"/>
    </row>
    <row r="4182" s="651" customFormat="1" customHeight="1" spans="4:5">
      <c r="D4182" s="675"/>
      <c r="E4182" s="661"/>
    </row>
    <row r="4183" s="651" customFormat="1" customHeight="1" spans="4:5">
      <c r="D4183" s="675"/>
      <c r="E4183" s="661"/>
    </row>
    <row r="4184" s="651" customFormat="1" customHeight="1" spans="4:5">
      <c r="D4184" s="675"/>
      <c r="E4184" s="661"/>
    </row>
    <row r="4185" s="651" customFormat="1" customHeight="1" spans="4:5">
      <c r="D4185" s="675"/>
      <c r="E4185" s="661"/>
    </row>
    <row r="4186" s="651" customFormat="1" customHeight="1" spans="4:5">
      <c r="D4186" s="675"/>
      <c r="E4186" s="661"/>
    </row>
    <row r="4187" s="651" customFormat="1" customHeight="1" spans="4:5">
      <c r="D4187" s="675"/>
      <c r="E4187" s="661"/>
    </row>
    <row r="4188" s="651" customFormat="1" customHeight="1" spans="4:5">
      <c r="D4188" s="675"/>
      <c r="E4188" s="661"/>
    </row>
    <row r="4189" s="651" customFormat="1" customHeight="1" spans="4:5">
      <c r="D4189" s="675"/>
      <c r="E4189" s="661"/>
    </row>
    <row r="4190" s="651" customFormat="1" customHeight="1" spans="4:5">
      <c r="D4190" s="675"/>
      <c r="E4190" s="661"/>
    </row>
    <row r="4191" s="651" customFormat="1" customHeight="1" spans="4:5">
      <c r="D4191" s="675"/>
      <c r="E4191" s="661"/>
    </row>
    <row r="4192" s="651" customFormat="1" customHeight="1" spans="4:5">
      <c r="D4192" s="675"/>
      <c r="E4192" s="661"/>
    </row>
    <row r="4193" s="651" customFormat="1" customHeight="1" spans="4:5">
      <c r="D4193" s="675"/>
      <c r="E4193" s="661"/>
    </row>
    <row r="4194" s="651" customFormat="1" customHeight="1" spans="4:5">
      <c r="D4194" s="675"/>
      <c r="E4194" s="661"/>
    </row>
    <row r="4195" s="651" customFormat="1" customHeight="1" spans="4:5">
      <c r="D4195" s="675"/>
      <c r="E4195" s="661"/>
    </row>
    <row r="4196" s="651" customFormat="1" customHeight="1" spans="4:5">
      <c r="D4196" s="675"/>
      <c r="E4196" s="661"/>
    </row>
    <row r="4197" s="651" customFormat="1" customHeight="1" spans="4:5">
      <c r="D4197" s="675"/>
      <c r="E4197" s="661"/>
    </row>
    <row r="4198" s="651" customFormat="1" customHeight="1" spans="4:5">
      <c r="D4198" s="675"/>
      <c r="E4198" s="661"/>
    </row>
    <row r="4199" s="651" customFormat="1" customHeight="1" spans="4:5">
      <c r="D4199" s="675"/>
      <c r="E4199" s="661"/>
    </row>
    <row r="4200" s="651" customFormat="1" customHeight="1" spans="4:5">
      <c r="D4200" s="675"/>
      <c r="E4200" s="661"/>
    </row>
    <row r="4201" s="651" customFormat="1" customHeight="1" spans="4:5">
      <c r="D4201" s="675"/>
      <c r="E4201" s="661"/>
    </row>
    <row r="4202" s="651" customFormat="1" customHeight="1" spans="4:5">
      <c r="D4202" s="675"/>
      <c r="E4202" s="661"/>
    </row>
    <row r="4203" s="651" customFormat="1" customHeight="1" spans="4:5">
      <c r="D4203" s="675"/>
      <c r="E4203" s="661"/>
    </row>
    <row r="4204" s="651" customFormat="1" customHeight="1" spans="4:5">
      <c r="D4204" s="675"/>
      <c r="E4204" s="661"/>
    </row>
    <row r="4205" s="651" customFormat="1" customHeight="1" spans="4:5">
      <c r="D4205" s="675"/>
      <c r="E4205" s="661"/>
    </row>
    <row r="4206" s="651" customFormat="1" customHeight="1" spans="4:5">
      <c r="D4206" s="675"/>
      <c r="E4206" s="661"/>
    </row>
    <row r="4207" s="651" customFormat="1" customHeight="1" spans="4:5">
      <c r="D4207" s="675"/>
      <c r="E4207" s="661"/>
    </row>
    <row r="4208" s="651" customFormat="1" customHeight="1" spans="4:5">
      <c r="D4208" s="675"/>
      <c r="E4208" s="661"/>
    </row>
    <row r="4209" s="651" customFormat="1" customHeight="1" spans="4:5">
      <c r="D4209" s="675"/>
      <c r="E4209" s="661"/>
    </row>
    <row r="4210" s="651" customFormat="1" customHeight="1" spans="4:5">
      <c r="D4210" s="675"/>
      <c r="E4210" s="661"/>
    </row>
    <row r="4211" s="651" customFormat="1" customHeight="1" spans="4:5">
      <c r="D4211" s="675"/>
      <c r="E4211" s="661"/>
    </row>
    <row r="4212" s="651" customFormat="1" customHeight="1" spans="4:5">
      <c r="D4212" s="675"/>
      <c r="E4212" s="661"/>
    </row>
    <row r="4213" s="651" customFormat="1" customHeight="1" spans="4:5">
      <c r="D4213" s="675"/>
      <c r="E4213" s="661"/>
    </row>
    <row r="4214" s="651" customFormat="1" customHeight="1" spans="4:5">
      <c r="D4214" s="675"/>
      <c r="E4214" s="661"/>
    </row>
    <row r="4215" s="651" customFormat="1" customHeight="1" spans="4:5">
      <c r="D4215" s="675"/>
      <c r="E4215" s="661"/>
    </row>
    <row r="4216" s="651" customFormat="1" customHeight="1" spans="4:5">
      <c r="D4216" s="675"/>
      <c r="E4216" s="661"/>
    </row>
    <row r="4217" s="651" customFormat="1" customHeight="1" spans="4:5">
      <c r="D4217" s="675"/>
      <c r="E4217" s="661"/>
    </row>
    <row r="4218" s="651" customFormat="1" customHeight="1" spans="4:5">
      <c r="D4218" s="675"/>
      <c r="E4218" s="661"/>
    </row>
    <row r="4219" s="651" customFormat="1" customHeight="1" spans="4:5">
      <c r="D4219" s="675"/>
      <c r="E4219" s="661"/>
    </row>
    <row r="4220" s="651" customFormat="1" customHeight="1" spans="4:5">
      <c r="D4220" s="675"/>
      <c r="E4220" s="661"/>
    </row>
    <row r="4221" s="651" customFormat="1" customHeight="1" spans="4:5">
      <c r="D4221" s="675"/>
      <c r="E4221" s="661"/>
    </row>
    <row r="4222" s="651" customFormat="1" customHeight="1" spans="4:5">
      <c r="D4222" s="675"/>
      <c r="E4222" s="661"/>
    </row>
    <row r="4223" s="651" customFormat="1" customHeight="1" spans="4:5">
      <c r="D4223" s="675"/>
      <c r="E4223" s="661"/>
    </row>
    <row r="4224" s="651" customFormat="1" customHeight="1" spans="4:5">
      <c r="D4224" s="675"/>
      <c r="E4224" s="661"/>
    </row>
    <row r="4225" s="651" customFormat="1" customHeight="1" spans="4:5">
      <c r="D4225" s="675"/>
      <c r="E4225" s="661"/>
    </row>
    <row r="4226" s="651" customFormat="1" customHeight="1" spans="4:5">
      <c r="D4226" s="675"/>
      <c r="E4226" s="661"/>
    </row>
    <row r="4227" s="651" customFormat="1" customHeight="1" spans="4:5">
      <c r="D4227" s="675"/>
      <c r="E4227" s="661"/>
    </row>
    <row r="4228" s="651" customFormat="1" customHeight="1" spans="4:5">
      <c r="D4228" s="675"/>
      <c r="E4228" s="661"/>
    </row>
    <row r="4229" s="651" customFormat="1" customHeight="1" spans="4:5">
      <c r="D4229" s="675"/>
      <c r="E4229" s="661"/>
    </row>
    <row r="4230" s="651" customFormat="1" customHeight="1" spans="4:5">
      <c r="D4230" s="675"/>
      <c r="E4230" s="661"/>
    </row>
    <row r="4231" s="651" customFormat="1" customHeight="1" spans="4:5">
      <c r="D4231" s="675"/>
      <c r="E4231" s="661"/>
    </row>
    <row r="4232" s="651" customFormat="1" customHeight="1" spans="4:5">
      <c r="D4232" s="675"/>
      <c r="E4232" s="661"/>
    </row>
    <row r="4233" s="651" customFormat="1" customHeight="1" spans="4:5">
      <c r="D4233" s="675"/>
      <c r="E4233" s="661"/>
    </row>
    <row r="4234" s="651" customFormat="1" customHeight="1" spans="4:5">
      <c r="D4234" s="675"/>
      <c r="E4234" s="661"/>
    </row>
    <row r="4235" s="651" customFormat="1" customHeight="1" spans="4:5">
      <c r="D4235" s="675"/>
      <c r="E4235" s="661"/>
    </row>
    <row r="4236" s="651" customFormat="1" customHeight="1" spans="4:5">
      <c r="D4236" s="675"/>
      <c r="E4236" s="661"/>
    </row>
    <row r="4237" s="651" customFormat="1" customHeight="1" spans="4:5">
      <c r="D4237" s="675"/>
      <c r="E4237" s="661"/>
    </row>
    <row r="4238" s="651" customFormat="1" customHeight="1" spans="4:5">
      <c r="D4238" s="675"/>
      <c r="E4238" s="661"/>
    </row>
    <row r="4239" s="651" customFormat="1" customHeight="1" spans="4:5">
      <c r="D4239" s="675"/>
      <c r="E4239" s="661"/>
    </row>
    <row r="4240" s="651" customFormat="1" customHeight="1" spans="4:5">
      <c r="D4240" s="675"/>
      <c r="E4240" s="661"/>
    </row>
    <row r="4241" s="651" customFormat="1" customHeight="1" spans="4:5">
      <c r="D4241" s="675"/>
      <c r="E4241" s="661"/>
    </row>
    <row r="4242" s="651" customFormat="1" customHeight="1" spans="4:5">
      <c r="D4242" s="675"/>
      <c r="E4242" s="661"/>
    </row>
    <row r="4243" s="651" customFormat="1" customHeight="1" spans="4:5">
      <c r="D4243" s="675"/>
      <c r="E4243" s="661"/>
    </row>
    <row r="4244" s="651" customFormat="1" customHeight="1" spans="4:5">
      <c r="D4244" s="675"/>
      <c r="E4244" s="661"/>
    </row>
    <row r="4245" s="651" customFormat="1" customHeight="1" spans="4:5">
      <c r="D4245" s="675"/>
      <c r="E4245" s="661"/>
    </row>
    <row r="4246" s="651" customFormat="1" customHeight="1" spans="4:5">
      <c r="D4246" s="675"/>
      <c r="E4246" s="661"/>
    </row>
    <row r="4247" s="651" customFormat="1" customHeight="1" spans="4:5">
      <c r="D4247" s="675"/>
      <c r="E4247" s="661"/>
    </row>
    <row r="4248" s="651" customFormat="1" customHeight="1" spans="4:5">
      <c r="D4248" s="675"/>
      <c r="E4248" s="661"/>
    </row>
    <row r="4249" s="651" customFormat="1" customHeight="1" spans="4:5">
      <c r="D4249" s="675"/>
      <c r="E4249" s="661"/>
    </row>
    <row r="4250" s="651" customFormat="1" customHeight="1" spans="4:5">
      <c r="D4250" s="675"/>
      <c r="E4250" s="661"/>
    </row>
    <row r="4251" s="651" customFormat="1" customHeight="1" spans="4:5">
      <c r="D4251" s="675"/>
      <c r="E4251" s="661"/>
    </row>
    <row r="4252" s="651" customFormat="1" customHeight="1" spans="4:5">
      <c r="D4252" s="675"/>
      <c r="E4252" s="661"/>
    </row>
    <row r="4253" s="651" customFormat="1" customHeight="1" spans="4:5">
      <c r="D4253" s="675"/>
      <c r="E4253" s="661"/>
    </row>
    <row r="4254" s="651" customFormat="1" customHeight="1" spans="4:5">
      <c r="D4254" s="675"/>
      <c r="E4254" s="661"/>
    </row>
    <row r="4255" s="651" customFormat="1" customHeight="1" spans="4:5">
      <c r="D4255" s="675"/>
      <c r="E4255" s="661"/>
    </row>
    <row r="4256" s="651" customFormat="1" customHeight="1" spans="4:5">
      <c r="D4256" s="675"/>
      <c r="E4256" s="661"/>
    </row>
    <row r="4257" s="651" customFormat="1" customHeight="1" spans="4:5">
      <c r="D4257" s="675"/>
      <c r="E4257" s="661"/>
    </row>
    <row r="4258" s="651" customFormat="1" customHeight="1" spans="4:5">
      <c r="D4258" s="675"/>
      <c r="E4258" s="661"/>
    </row>
    <row r="4259" s="651" customFormat="1" customHeight="1" spans="4:5">
      <c r="D4259" s="675"/>
      <c r="E4259" s="661"/>
    </row>
    <row r="4260" s="651" customFormat="1" customHeight="1" spans="4:5">
      <c r="D4260" s="675"/>
      <c r="E4260" s="661"/>
    </row>
    <row r="4261" s="651" customFormat="1" customHeight="1" spans="4:5">
      <c r="D4261" s="675"/>
      <c r="E4261" s="661"/>
    </row>
    <row r="4262" s="651" customFormat="1" customHeight="1" spans="4:5">
      <c r="D4262" s="675"/>
      <c r="E4262" s="661"/>
    </row>
    <row r="4263" s="651" customFormat="1" customHeight="1" spans="4:5">
      <c r="D4263" s="675"/>
      <c r="E4263" s="661"/>
    </row>
    <row r="4264" s="651" customFormat="1" customHeight="1" spans="4:5">
      <c r="D4264" s="675"/>
      <c r="E4264" s="661"/>
    </row>
    <row r="4265" s="651" customFormat="1" customHeight="1" spans="4:5">
      <c r="D4265" s="675"/>
      <c r="E4265" s="661"/>
    </row>
    <row r="4266" s="651" customFormat="1" customHeight="1" spans="4:5">
      <c r="D4266" s="675"/>
      <c r="E4266" s="661"/>
    </row>
    <row r="4267" s="651" customFormat="1" customHeight="1" spans="4:5">
      <c r="D4267" s="675"/>
      <c r="E4267" s="661"/>
    </row>
    <row r="4268" s="651" customFormat="1" customHeight="1" spans="4:5">
      <c r="D4268" s="675"/>
      <c r="E4268" s="661"/>
    </row>
    <row r="4269" s="651" customFormat="1" customHeight="1" spans="4:5">
      <c r="D4269" s="675"/>
      <c r="E4269" s="661"/>
    </row>
    <row r="4270" s="651" customFormat="1" customHeight="1" spans="4:5">
      <c r="D4270" s="675"/>
      <c r="E4270" s="661"/>
    </row>
    <row r="4271" s="651" customFormat="1" customHeight="1" spans="4:5">
      <c r="D4271" s="675"/>
      <c r="E4271" s="661"/>
    </row>
    <row r="4272" s="651" customFormat="1" customHeight="1" spans="4:5">
      <c r="D4272" s="675"/>
      <c r="E4272" s="661"/>
    </row>
    <row r="4273" s="651" customFormat="1" customHeight="1" spans="4:5">
      <c r="D4273" s="675"/>
      <c r="E4273" s="661"/>
    </row>
    <row r="4274" s="651" customFormat="1" customHeight="1" spans="4:5">
      <c r="D4274" s="675"/>
      <c r="E4274" s="661"/>
    </row>
    <row r="4275" s="651" customFormat="1" customHeight="1" spans="4:5">
      <c r="D4275" s="675"/>
      <c r="E4275" s="661"/>
    </row>
    <row r="4276" s="651" customFormat="1" customHeight="1" spans="4:5">
      <c r="D4276" s="675"/>
      <c r="E4276" s="661"/>
    </row>
    <row r="4277" s="651" customFormat="1" customHeight="1" spans="4:5">
      <c r="D4277" s="675"/>
      <c r="E4277" s="661"/>
    </row>
    <row r="4278" s="651" customFormat="1" customHeight="1" spans="4:5">
      <c r="D4278" s="675"/>
      <c r="E4278" s="661"/>
    </row>
    <row r="4279" s="651" customFormat="1" customHeight="1" spans="4:5">
      <c r="D4279" s="675"/>
      <c r="E4279" s="661"/>
    </row>
    <row r="4280" s="651" customFormat="1" customHeight="1" spans="4:5">
      <c r="D4280" s="675"/>
      <c r="E4280" s="661"/>
    </row>
    <row r="4281" s="651" customFormat="1" customHeight="1" spans="4:5">
      <c r="D4281" s="675"/>
      <c r="E4281" s="661"/>
    </row>
    <row r="4282" s="651" customFormat="1" customHeight="1" spans="4:5">
      <c r="D4282" s="675"/>
      <c r="E4282" s="661"/>
    </row>
    <row r="4283" s="651" customFormat="1" customHeight="1" spans="4:5">
      <c r="D4283" s="675"/>
      <c r="E4283" s="661"/>
    </row>
    <row r="4284" s="651" customFormat="1" customHeight="1" spans="4:5">
      <c r="D4284" s="675"/>
      <c r="E4284" s="661"/>
    </row>
    <row r="4285" s="651" customFormat="1" customHeight="1" spans="4:5">
      <c r="D4285" s="675"/>
      <c r="E4285" s="661"/>
    </row>
    <row r="4286" s="651" customFormat="1" customHeight="1" spans="4:5">
      <c r="D4286" s="675"/>
      <c r="E4286" s="661"/>
    </row>
    <row r="4287" s="651" customFormat="1" customHeight="1" spans="4:5">
      <c r="D4287" s="675"/>
      <c r="E4287" s="661"/>
    </row>
    <row r="4288" s="651" customFormat="1" customHeight="1" spans="4:5">
      <c r="D4288" s="675"/>
      <c r="E4288" s="661"/>
    </row>
    <row r="4289" s="651" customFormat="1" customHeight="1" spans="4:5">
      <c r="D4289" s="675"/>
      <c r="E4289" s="661"/>
    </row>
    <row r="4290" s="651" customFormat="1" customHeight="1" spans="4:5">
      <c r="D4290" s="675"/>
      <c r="E4290" s="661"/>
    </row>
    <row r="4291" s="651" customFormat="1" customHeight="1" spans="4:5">
      <c r="D4291" s="675"/>
      <c r="E4291" s="661"/>
    </row>
    <row r="4292" s="651" customFormat="1" customHeight="1" spans="4:5">
      <c r="D4292" s="675"/>
      <c r="E4292" s="661"/>
    </row>
    <row r="4293" s="651" customFormat="1" customHeight="1" spans="4:5">
      <c r="D4293" s="675"/>
      <c r="E4293" s="661"/>
    </row>
    <row r="4294" s="651" customFormat="1" customHeight="1" spans="4:5">
      <c r="D4294" s="675"/>
      <c r="E4294" s="661"/>
    </row>
    <row r="4295" s="651" customFormat="1" customHeight="1" spans="4:5">
      <c r="D4295" s="675"/>
      <c r="E4295" s="661"/>
    </row>
    <row r="4296" s="651" customFormat="1" customHeight="1" spans="4:5">
      <c r="D4296" s="675"/>
      <c r="E4296" s="661"/>
    </row>
    <row r="4297" s="651" customFormat="1" customHeight="1" spans="4:5">
      <c r="D4297" s="675"/>
      <c r="E4297" s="661"/>
    </row>
    <row r="4298" s="651" customFormat="1" customHeight="1" spans="4:5">
      <c r="D4298" s="675"/>
      <c r="E4298" s="661"/>
    </row>
    <row r="4299" s="651" customFormat="1" customHeight="1" spans="4:5">
      <c r="D4299" s="675"/>
      <c r="E4299" s="661"/>
    </row>
    <row r="4300" s="651" customFormat="1" customHeight="1" spans="4:5">
      <c r="D4300" s="675"/>
      <c r="E4300" s="661"/>
    </row>
    <row r="4301" s="651" customFormat="1" customHeight="1" spans="4:5">
      <c r="D4301" s="675"/>
      <c r="E4301" s="661"/>
    </row>
    <row r="4302" s="651" customFormat="1" customHeight="1" spans="4:5">
      <c r="D4302" s="675"/>
      <c r="E4302" s="661"/>
    </row>
    <row r="4303" s="651" customFormat="1" customHeight="1" spans="4:5">
      <c r="D4303" s="675"/>
      <c r="E4303" s="661"/>
    </row>
    <row r="4304" s="651" customFormat="1" customHeight="1" spans="4:5">
      <c r="D4304" s="675"/>
      <c r="E4304" s="661"/>
    </row>
    <row r="4305" s="651" customFormat="1" customHeight="1" spans="4:5">
      <c r="D4305" s="675"/>
      <c r="E4305" s="661"/>
    </row>
    <row r="4306" s="651" customFormat="1" customHeight="1" spans="4:5">
      <c r="D4306" s="675"/>
      <c r="E4306" s="661"/>
    </row>
    <row r="4307" s="651" customFormat="1" customHeight="1" spans="4:5">
      <c r="D4307" s="675"/>
      <c r="E4307" s="661"/>
    </row>
    <row r="4308" s="651" customFormat="1" customHeight="1" spans="4:5">
      <c r="D4308" s="675"/>
      <c r="E4308" s="661"/>
    </row>
    <row r="4309" s="651" customFormat="1" customHeight="1" spans="4:5">
      <c r="D4309" s="675"/>
      <c r="E4309" s="661"/>
    </row>
    <row r="4310" s="651" customFormat="1" customHeight="1" spans="4:5">
      <c r="D4310" s="675"/>
      <c r="E4310" s="661"/>
    </row>
    <row r="4311" s="651" customFormat="1" customHeight="1" spans="4:5">
      <c r="D4311" s="675"/>
      <c r="E4311" s="661"/>
    </row>
    <row r="4312" s="651" customFormat="1" customHeight="1" spans="4:5">
      <c r="D4312" s="675"/>
      <c r="E4312" s="661"/>
    </row>
    <row r="4313" s="651" customFormat="1" customHeight="1" spans="4:5">
      <c r="D4313" s="675"/>
      <c r="E4313" s="661"/>
    </row>
    <row r="4314" s="651" customFormat="1" customHeight="1" spans="4:5">
      <c r="D4314" s="675"/>
      <c r="E4314" s="661"/>
    </row>
    <row r="4315" s="651" customFormat="1" customHeight="1" spans="4:5">
      <c r="D4315" s="675"/>
      <c r="E4315" s="661"/>
    </row>
    <row r="4316" s="651" customFormat="1" customHeight="1" spans="4:5">
      <c r="D4316" s="675"/>
      <c r="E4316" s="661"/>
    </row>
    <row r="4317" s="651" customFormat="1" customHeight="1" spans="4:5">
      <c r="D4317" s="675"/>
      <c r="E4317" s="661"/>
    </row>
    <row r="4318" s="651" customFormat="1" customHeight="1" spans="4:5">
      <c r="D4318" s="675"/>
      <c r="E4318" s="661"/>
    </row>
    <row r="4319" s="651" customFormat="1" customHeight="1" spans="4:5">
      <c r="D4319" s="675"/>
      <c r="E4319" s="661"/>
    </row>
    <row r="4320" s="651" customFormat="1" customHeight="1" spans="4:5">
      <c r="D4320" s="675"/>
      <c r="E4320" s="661"/>
    </row>
    <row r="4321" s="651" customFormat="1" customHeight="1" spans="4:5">
      <c r="D4321" s="675"/>
      <c r="E4321" s="661"/>
    </row>
    <row r="4322" s="651" customFormat="1" customHeight="1" spans="4:5">
      <c r="D4322" s="675"/>
      <c r="E4322" s="661"/>
    </row>
    <row r="4323" s="651" customFormat="1" customHeight="1" spans="4:5">
      <c r="D4323" s="675"/>
      <c r="E4323" s="661"/>
    </row>
    <row r="4324" s="651" customFormat="1" customHeight="1" spans="4:5">
      <c r="D4324" s="675"/>
      <c r="E4324" s="661"/>
    </row>
    <row r="4325" s="651" customFormat="1" customHeight="1" spans="4:5">
      <c r="D4325" s="675"/>
      <c r="E4325" s="661"/>
    </row>
    <row r="4326" s="651" customFormat="1" customHeight="1" spans="4:5">
      <c r="D4326" s="675"/>
      <c r="E4326" s="661"/>
    </row>
    <row r="4327" s="651" customFormat="1" customHeight="1" spans="4:5">
      <c r="D4327" s="675"/>
      <c r="E4327" s="661"/>
    </row>
    <row r="4328" s="651" customFormat="1" customHeight="1" spans="4:5">
      <c r="D4328" s="675"/>
      <c r="E4328" s="661"/>
    </row>
    <row r="4329" s="651" customFormat="1" customHeight="1" spans="4:5">
      <c r="D4329" s="675"/>
      <c r="E4329" s="661"/>
    </row>
    <row r="4330" s="651" customFormat="1" customHeight="1" spans="4:5">
      <c r="D4330" s="675"/>
      <c r="E4330" s="661"/>
    </row>
    <row r="4331" s="651" customFormat="1" customHeight="1" spans="4:5">
      <c r="D4331" s="675"/>
      <c r="E4331" s="661"/>
    </row>
    <row r="4332" s="651" customFormat="1" customHeight="1" spans="4:5">
      <c r="D4332" s="675"/>
      <c r="E4332" s="661"/>
    </row>
    <row r="4333" s="651" customFormat="1" customHeight="1" spans="4:5">
      <c r="D4333" s="675"/>
      <c r="E4333" s="661"/>
    </row>
    <row r="4334" s="651" customFormat="1" customHeight="1" spans="4:5">
      <c r="D4334" s="675"/>
      <c r="E4334" s="661"/>
    </row>
    <row r="4335" s="651" customFormat="1" customHeight="1" spans="4:5">
      <c r="D4335" s="675"/>
      <c r="E4335" s="661"/>
    </row>
    <row r="4336" s="651" customFormat="1" customHeight="1" spans="4:5">
      <c r="D4336" s="675"/>
      <c r="E4336" s="661"/>
    </row>
    <row r="4337" s="651" customFormat="1" customHeight="1" spans="4:5">
      <c r="D4337" s="675"/>
      <c r="E4337" s="661"/>
    </row>
    <row r="4338" s="651" customFormat="1" customHeight="1" spans="4:5">
      <c r="D4338" s="675"/>
      <c r="E4338" s="661"/>
    </row>
    <row r="4339" s="651" customFormat="1" customHeight="1" spans="4:5">
      <c r="D4339" s="675"/>
      <c r="E4339" s="661"/>
    </row>
    <row r="4340" s="651" customFormat="1" customHeight="1" spans="4:5">
      <c r="D4340" s="675"/>
      <c r="E4340" s="661"/>
    </row>
    <row r="4341" s="651" customFormat="1" customHeight="1" spans="4:5">
      <c r="D4341" s="675"/>
      <c r="E4341" s="661"/>
    </row>
    <row r="4342" s="651" customFormat="1" customHeight="1" spans="4:5">
      <c r="D4342" s="675"/>
      <c r="E4342" s="661"/>
    </row>
    <row r="4343" s="651" customFormat="1" customHeight="1" spans="4:5">
      <c r="D4343" s="675"/>
      <c r="E4343" s="661"/>
    </row>
    <row r="4344" s="651" customFormat="1" customHeight="1" spans="4:5">
      <c r="D4344" s="675"/>
      <c r="E4344" s="661"/>
    </row>
    <row r="4345" s="651" customFormat="1" customHeight="1" spans="4:5">
      <c r="D4345" s="675"/>
      <c r="E4345" s="661"/>
    </row>
    <row r="4346" s="651" customFormat="1" customHeight="1" spans="4:5">
      <c r="D4346" s="675"/>
      <c r="E4346" s="661"/>
    </row>
    <row r="4347" s="651" customFormat="1" customHeight="1" spans="4:5">
      <c r="D4347" s="675"/>
      <c r="E4347" s="661"/>
    </row>
    <row r="4348" s="651" customFormat="1" customHeight="1" spans="4:5">
      <c r="D4348" s="675"/>
      <c r="E4348" s="661"/>
    </row>
    <row r="4349" s="651" customFormat="1" customHeight="1" spans="4:5">
      <c r="D4349" s="675"/>
      <c r="E4349" s="661"/>
    </row>
    <row r="4350" s="651" customFormat="1" customHeight="1" spans="4:5">
      <c r="D4350" s="675"/>
      <c r="E4350" s="661"/>
    </row>
    <row r="4351" s="651" customFormat="1" customHeight="1" spans="4:5">
      <c r="D4351" s="675"/>
      <c r="E4351" s="661"/>
    </row>
    <row r="4352" s="651" customFormat="1" customHeight="1" spans="4:5">
      <c r="D4352" s="675"/>
      <c r="E4352" s="661"/>
    </row>
    <row r="4353" s="651" customFormat="1" customHeight="1" spans="4:5">
      <c r="D4353" s="675"/>
      <c r="E4353" s="661"/>
    </row>
    <row r="4354" s="651" customFormat="1" customHeight="1" spans="4:5">
      <c r="D4354" s="675"/>
      <c r="E4354" s="661"/>
    </row>
    <row r="4355" s="651" customFormat="1" customHeight="1" spans="4:5">
      <c r="D4355" s="675"/>
      <c r="E4355" s="661"/>
    </row>
    <row r="4356" s="651" customFormat="1" customHeight="1" spans="4:5">
      <c r="D4356" s="675"/>
      <c r="E4356" s="661"/>
    </row>
    <row r="4357" s="651" customFormat="1" customHeight="1" spans="4:5">
      <c r="D4357" s="675"/>
      <c r="E4357" s="661"/>
    </row>
    <row r="4358" s="651" customFormat="1" customHeight="1" spans="4:5">
      <c r="D4358" s="675"/>
      <c r="E4358" s="661"/>
    </row>
    <row r="4359" s="651" customFormat="1" customHeight="1" spans="4:5">
      <c r="D4359" s="675"/>
      <c r="E4359" s="661"/>
    </row>
    <row r="4360" s="651" customFormat="1" customHeight="1" spans="4:5">
      <c r="D4360" s="675"/>
      <c r="E4360" s="661"/>
    </row>
    <row r="4361" s="651" customFormat="1" customHeight="1" spans="4:5">
      <c r="D4361" s="675"/>
      <c r="E4361" s="661"/>
    </row>
    <row r="4362" s="651" customFormat="1" customHeight="1" spans="4:5">
      <c r="D4362" s="675"/>
      <c r="E4362" s="661"/>
    </row>
    <row r="4363" s="651" customFormat="1" customHeight="1" spans="4:5">
      <c r="D4363" s="675"/>
      <c r="E4363" s="661"/>
    </row>
    <row r="4364" s="651" customFormat="1" customHeight="1" spans="4:5">
      <c r="D4364" s="675"/>
      <c r="E4364" s="661"/>
    </row>
    <row r="4365" s="651" customFormat="1" customHeight="1" spans="4:5">
      <c r="D4365" s="675"/>
      <c r="E4365" s="661"/>
    </row>
    <row r="4366" s="651" customFormat="1" customHeight="1" spans="4:5">
      <c r="D4366" s="675"/>
      <c r="E4366" s="661"/>
    </row>
    <row r="4367" s="651" customFormat="1" customHeight="1" spans="4:5">
      <c r="D4367" s="675"/>
      <c r="E4367" s="661"/>
    </row>
    <row r="4368" s="651" customFormat="1" customHeight="1" spans="4:5">
      <c r="D4368" s="675"/>
      <c r="E4368" s="661"/>
    </row>
    <row r="4369" s="651" customFormat="1" customHeight="1" spans="4:5">
      <c r="D4369" s="675"/>
      <c r="E4369" s="661"/>
    </row>
    <row r="4370" s="651" customFormat="1" customHeight="1" spans="4:5">
      <c r="D4370" s="675"/>
      <c r="E4370" s="661"/>
    </row>
    <row r="4371" s="651" customFormat="1" customHeight="1" spans="4:5">
      <c r="D4371" s="675"/>
      <c r="E4371" s="661"/>
    </row>
    <row r="4372" s="651" customFormat="1" customHeight="1" spans="4:5">
      <c r="D4372" s="675"/>
      <c r="E4372" s="661"/>
    </row>
    <row r="4373" s="651" customFormat="1" customHeight="1" spans="4:5">
      <c r="D4373" s="675"/>
      <c r="E4373" s="661"/>
    </row>
    <row r="4374" s="651" customFormat="1" customHeight="1" spans="4:5">
      <c r="D4374" s="675"/>
      <c r="E4374" s="661"/>
    </row>
    <row r="4375" s="651" customFormat="1" customHeight="1" spans="4:5">
      <c r="D4375" s="675"/>
      <c r="E4375" s="661"/>
    </row>
    <row r="4376" s="651" customFormat="1" customHeight="1" spans="4:5">
      <c r="D4376" s="675"/>
      <c r="E4376" s="661"/>
    </row>
    <row r="4377" s="651" customFormat="1" customHeight="1" spans="4:5">
      <c r="D4377" s="675"/>
      <c r="E4377" s="661"/>
    </row>
    <row r="4378" s="651" customFormat="1" customHeight="1" spans="4:5">
      <c r="D4378" s="675"/>
      <c r="E4378" s="661"/>
    </row>
    <row r="4379" s="651" customFormat="1" customHeight="1" spans="4:5">
      <c r="D4379" s="675"/>
      <c r="E4379" s="661"/>
    </row>
    <row r="4380" s="651" customFormat="1" customHeight="1" spans="4:5">
      <c r="D4380" s="675"/>
      <c r="E4380" s="661"/>
    </row>
    <row r="4381" s="651" customFormat="1" customHeight="1" spans="4:5">
      <c r="D4381" s="675"/>
      <c r="E4381" s="661"/>
    </row>
    <row r="4382" s="651" customFormat="1" customHeight="1" spans="4:5">
      <c r="D4382" s="675"/>
      <c r="E4382" s="661"/>
    </row>
    <row r="4383" s="651" customFormat="1" customHeight="1" spans="4:5">
      <c r="D4383" s="675"/>
      <c r="E4383" s="661"/>
    </row>
    <row r="4384" s="651" customFormat="1" customHeight="1" spans="4:5">
      <c r="D4384" s="675"/>
      <c r="E4384" s="661"/>
    </row>
    <row r="4385" s="651" customFormat="1" customHeight="1" spans="4:5">
      <c r="D4385" s="675"/>
      <c r="E4385" s="661"/>
    </row>
    <row r="4386" s="651" customFormat="1" customHeight="1" spans="4:5">
      <c r="D4386" s="675"/>
      <c r="E4386" s="661"/>
    </row>
    <row r="4387" s="651" customFormat="1" customHeight="1" spans="4:5">
      <c r="D4387" s="675"/>
      <c r="E4387" s="661"/>
    </row>
    <row r="4388" s="651" customFormat="1" customHeight="1" spans="4:5">
      <c r="D4388" s="675"/>
      <c r="E4388" s="661"/>
    </row>
    <row r="4389" s="651" customFormat="1" customHeight="1" spans="4:5">
      <c r="D4389" s="675"/>
      <c r="E4389" s="661"/>
    </row>
    <row r="4390" s="651" customFormat="1" customHeight="1" spans="4:5">
      <c r="D4390" s="675"/>
      <c r="E4390" s="661"/>
    </row>
    <row r="4391" s="651" customFormat="1" customHeight="1" spans="4:5">
      <c r="D4391" s="675"/>
      <c r="E4391" s="661"/>
    </row>
    <row r="4392" s="651" customFormat="1" customHeight="1" spans="4:5">
      <c r="D4392" s="675"/>
      <c r="E4392" s="661"/>
    </row>
    <row r="4393" s="651" customFormat="1" customHeight="1" spans="4:5">
      <c r="D4393" s="675"/>
      <c r="E4393" s="661"/>
    </row>
    <row r="4394" s="651" customFormat="1" customHeight="1" spans="4:5">
      <c r="D4394" s="675"/>
      <c r="E4394" s="661"/>
    </row>
    <row r="4395" s="651" customFormat="1" customHeight="1" spans="4:5">
      <c r="D4395" s="675"/>
      <c r="E4395" s="661"/>
    </row>
    <row r="4396" s="651" customFormat="1" customHeight="1" spans="4:5">
      <c r="D4396" s="675"/>
      <c r="E4396" s="661"/>
    </row>
    <row r="4397" s="651" customFormat="1" customHeight="1" spans="4:5">
      <c r="D4397" s="675"/>
      <c r="E4397" s="661"/>
    </row>
    <row r="4398" s="651" customFormat="1" customHeight="1" spans="4:5">
      <c r="D4398" s="675"/>
      <c r="E4398" s="661"/>
    </row>
    <row r="4399" s="651" customFormat="1" customHeight="1" spans="4:5">
      <c r="D4399" s="675"/>
      <c r="E4399" s="661"/>
    </row>
    <row r="4400" s="651" customFormat="1" customHeight="1" spans="4:5">
      <c r="D4400" s="675"/>
      <c r="E4400" s="661"/>
    </row>
    <row r="4401" s="651" customFormat="1" customHeight="1" spans="4:5">
      <c r="D4401" s="675"/>
      <c r="E4401" s="661"/>
    </row>
    <row r="4402" s="651" customFormat="1" customHeight="1" spans="4:5">
      <c r="D4402" s="675"/>
      <c r="E4402" s="661"/>
    </row>
    <row r="4403" s="651" customFormat="1" customHeight="1" spans="4:5">
      <c r="D4403" s="675"/>
      <c r="E4403" s="661"/>
    </row>
    <row r="4404" s="651" customFormat="1" customHeight="1" spans="4:5">
      <c r="D4404" s="675"/>
      <c r="E4404" s="661"/>
    </row>
    <row r="4405" s="651" customFormat="1" customHeight="1" spans="4:5">
      <c r="D4405" s="675"/>
      <c r="E4405" s="661"/>
    </row>
    <row r="4406" s="651" customFormat="1" customHeight="1" spans="4:5">
      <c r="D4406" s="675"/>
      <c r="E4406" s="661"/>
    </row>
    <row r="4407" s="651" customFormat="1" customHeight="1" spans="4:5">
      <c r="D4407" s="675"/>
      <c r="E4407" s="661"/>
    </row>
    <row r="4408" s="651" customFormat="1" customHeight="1" spans="4:5">
      <c r="D4408" s="675"/>
      <c r="E4408" s="661"/>
    </row>
    <row r="4409" s="651" customFormat="1" customHeight="1" spans="4:5">
      <c r="D4409" s="675"/>
      <c r="E4409" s="661"/>
    </row>
    <row r="4410" s="651" customFormat="1" customHeight="1" spans="4:5">
      <c r="D4410" s="675"/>
      <c r="E4410" s="661"/>
    </row>
    <row r="4411" s="651" customFormat="1" customHeight="1" spans="4:5">
      <c r="D4411" s="675"/>
      <c r="E4411" s="661"/>
    </row>
    <row r="4412" s="651" customFormat="1" customHeight="1" spans="4:5">
      <c r="D4412" s="675"/>
      <c r="E4412" s="661"/>
    </row>
    <row r="4413" s="651" customFormat="1" customHeight="1" spans="4:5">
      <c r="D4413" s="675"/>
      <c r="E4413" s="661"/>
    </row>
    <row r="4414" s="651" customFormat="1" customHeight="1" spans="4:5">
      <c r="D4414" s="675"/>
      <c r="E4414" s="661"/>
    </row>
    <row r="4415" s="651" customFormat="1" customHeight="1" spans="4:5">
      <c r="D4415" s="675"/>
      <c r="E4415" s="661"/>
    </row>
    <row r="4416" s="651" customFormat="1" customHeight="1" spans="4:5">
      <c r="D4416" s="675"/>
      <c r="E4416" s="661"/>
    </row>
    <row r="4417" s="651" customFormat="1" customHeight="1" spans="4:5">
      <c r="D4417" s="675"/>
      <c r="E4417" s="661"/>
    </row>
    <row r="4418" s="651" customFormat="1" customHeight="1" spans="4:5">
      <c r="D4418" s="675"/>
      <c r="E4418" s="661"/>
    </row>
    <row r="4419" s="651" customFormat="1" customHeight="1" spans="4:5">
      <c r="D4419" s="675"/>
      <c r="E4419" s="661"/>
    </row>
    <row r="4420" s="651" customFormat="1" customHeight="1" spans="4:5">
      <c r="D4420" s="675"/>
      <c r="E4420" s="661"/>
    </row>
    <row r="4421" s="651" customFormat="1" customHeight="1" spans="4:5">
      <c r="D4421" s="675"/>
      <c r="E4421" s="661"/>
    </row>
    <row r="4422" s="651" customFormat="1" customHeight="1" spans="4:5">
      <c r="D4422" s="675"/>
      <c r="E4422" s="661"/>
    </row>
    <row r="4423" s="651" customFormat="1" customHeight="1" spans="4:5">
      <c r="D4423" s="675"/>
      <c r="E4423" s="661"/>
    </row>
    <row r="4424" s="651" customFormat="1" customHeight="1" spans="4:5">
      <c r="D4424" s="675"/>
      <c r="E4424" s="661"/>
    </row>
    <row r="4425" s="651" customFormat="1" customHeight="1" spans="4:5">
      <c r="D4425" s="675"/>
      <c r="E4425" s="661"/>
    </row>
    <row r="4426" s="651" customFormat="1" customHeight="1" spans="4:5">
      <c r="D4426" s="675"/>
      <c r="E4426" s="661"/>
    </row>
    <row r="4427" s="651" customFormat="1" customHeight="1" spans="4:5">
      <c r="D4427" s="675"/>
      <c r="E4427" s="661"/>
    </row>
    <row r="4428" s="651" customFormat="1" customHeight="1" spans="4:5">
      <c r="D4428" s="675"/>
      <c r="E4428" s="661"/>
    </row>
    <row r="4429" s="651" customFormat="1" customHeight="1" spans="4:5">
      <c r="D4429" s="675"/>
      <c r="E4429" s="661"/>
    </row>
    <row r="4430" s="651" customFormat="1" customHeight="1" spans="4:5">
      <c r="D4430" s="675"/>
      <c r="E4430" s="661"/>
    </row>
    <row r="4431" s="651" customFormat="1" customHeight="1" spans="4:5">
      <c r="D4431" s="675"/>
      <c r="E4431" s="661"/>
    </row>
    <row r="4432" s="651" customFormat="1" customHeight="1" spans="4:5">
      <c r="D4432" s="675"/>
      <c r="E4432" s="661"/>
    </row>
    <row r="4433" s="651" customFormat="1" customHeight="1" spans="4:5">
      <c r="D4433" s="675"/>
      <c r="E4433" s="661"/>
    </row>
    <row r="4434" s="651" customFormat="1" customHeight="1" spans="4:5">
      <c r="D4434" s="675"/>
      <c r="E4434" s="661"/>
    </row>
    <row r="4435" s="651" customFormat="1" customHeight="1" spans="4:5">
      <c r="D4435" s="675"/>
      <c r="E4435" s="661"/>
    </row>
    <row r="4436" s="651" customFormat="1" customHeight="1" spans="4:5">
      <c r="D4436" s="675"/>
      <c r="E4436" s="661"/>
    </row>
    <row r="4437" s="651" customFormat="1" customHeight="1" spans="4:5">
      <c r="D4437" s="675"/>
      <c r="E4437" s="661"/>
    </row>
    <row r="4438" s="651" customFormat="1" customHeight="1" spans="4:5">
      <c r="D4438" s="675"/>
      <c r="E4438" s="661"/>
    </row>
    <row r="4439" s="651" customFormat="1" customHeight="1" spans="4:5">
      <c r="D4439" s="675"/>
      <c r="E4439" s="661"/>
    </row>
    <row r="4440" s="651" customFormat="1" customHeight="1" spans="4:5">
      <c r="D4440" s="675"/>
      <c r="E4440" s="661"/>
    </row>
    <row r="4441" s="651" customFormat="1" customHeight="1" spans="4:5">
      <c r="D4441" s="675"/>
      <c r="E4441" s="661"/>
    </row>
    <row r="4442" s="651" customFormat="1" customHeight="1" spans="4:5">
      <c r="D4442" s="675"/>
      <c r="E4442" s="661"/>
    </row>
    <row r="4443" s="651" customFormat="1" customHeight="1" spans="4:5">
      <c r="D4443" s="675"/>
      <c r="E4443" s="661"/>
    </row>
    <row r="4444" s="651" customFormat="1" customHeight="1" spans="4:5">
      <c r="D4444" s="675"/>
      <c r="E4444" s="661"/>
    </row>
    <row r="4445" s="651" customFormat="1" customHeight="1" spans="4:5">
      <c r="D4445" s="675"/>
      <c r="E4445" s="661"/>
    </row>
    <row r="4446" s="651" customFormat="1" customHeight="1" spans="4:5">
      <c r="D4446" s="675"/>
      <c r="E4446" s="661"/>
    </row>
    <row r="4447" s="651" customFormat="1" customHeight="1" spans="4:5">
      <c r="D4447" s="675"/>
      <c r="E4447" s="661"/>
    </row>
    <row r="4448" s="651" customFormat="1" customHeight="1" spans="4:5">
      <c r="D4448" s="675"/>
      <c r="E4448" s="661"/>
    </row>
    <row r="4449" s="651" customFormat="1" customHeight="1" spans="4:5">
      <c r="D4449" s="675"/>
      <c r="E4449" s="661"/>
    </row>
    <row r="4450" s="651" customFormat="1" customHeight="1" spans="4:5">
      <c r="D4450" s="675"/>
      <c r="E4450" s="661"/>
    </row>
    <row r="4451" s="651" customFormat="1" customHeight="1" spans="4:5">
      <c r="D4451" s="675"/>
      <c r="E4451" s="661"/>
    </row>
    <row r="4452" s="651" customFormat="1" customHeight="1" spans="4:5">
      <c r="D4452" s="675"/>
      <c r="E4452" s="661"/>
    </row>
    <row r="4453" s="651" customFormat="1" customHeight="1" spans="4:5">
      <c r="D4453" s="675"/>
      <c r="E4453" s="661"/>
    </row>
    <row r="4454" s="651" customFormat="1" customHeight="1" spans="4:5">
      <c r="D4454" s="675"/>
      <c r="E4454" s="661"/>
    </row>
    <row r="4455" s="651" customFormat="1" customHeight="1" spans="4:5">
      <c r="D4455" s="675"/>
      <c r="E4455" s="661"/>
    </row>
    <row r="4456" s="651" customFormat="1" customHeight="1" spans="4:5">
      <c r="D4456" s="675"/>
      <c r="E4456" s="661"/>
    </row>
    <row r="4457" s="651" customFormat="1" customHeight="1" spans="4:5">
      <c r="D4457" s="675"/>
      <c r="E4457" s="661"/>
    </row>
    <row r="4458" s="651" customFormat="1" customHeight="1" spans="4:5">
      <c r="D4458" s="675"/>
      <c r="E4458" s="661"/>
    </row>
    <row r="4459" s="651" customFormat="1" customHeight="1" spans="4:5">
      <c r="D4459" s="675"/>
      <c r="E4459" s="661"/>
    </row>
    <row r="4460" s="651" customFormat="1" customHeight="1" spans="4:5">
      <c r="D4460" s="675"/>
      <c r="E4460" s="661"/>
    </row>
    <row r="4461" s="651" customFormat="1" customHeight="1" spans="4:5">
      <c r="D4461" s="675"/>
      <c r="E4461" s="661"/>
    </row>
    <row r="4462" s="651" customFormat="1" customHeight="1" spans="4:5">
      <c r="D4462" s="675"/>
      <c r="E4462" s="661"/>
    </row>
    <row r="4463" s="651" customFormat="1" customHeight="1" spans="4:5">
      <c r="D4463" s="675"/>
      <c r="E4463" s="661"/>
    </row>
    <row r="4464" s="651" customFormat="1" customHeight="1" spans="4:5">
      <c r="D4464" s="675"/>
      <c r="E4464" s="661"/>
    </row>
    <row r="4465" s="651" customFormat="1" customHeight="1" spans="4:5">
      <c r="D4465" s="675"/>
      <c r="E4465" s="661"/>
    </row>
    <row r="4466" s="651" customFormat="1" customHeight="1" spans="4:5">
      <c r="D4466" s="675"/>
      <c r="E4466" s="661"/>
    </row>
    <row r="4467" s="651" customFormat="1" customHeight="1" spans="4:5">
      <c r="D4467" s="675"/>
      <c r="E4467" s="661"/>
    </row>
    <row r="4468" s="651" customFormat="1" customHeight="1" spans="4:5">
      <c r="D4468" s="675"/>
      <c r="E4468" s="661"/>
    </row>
    <row r="4469" s="651" customFormat="1" customHeight="1" spans="4:5">
      <c r="D4469" s="675"/>
      <c r="E4469" s="661"/>
    </row>
    <row r="4470" s="651" customFormat="1" customHeight="1" spans="4:5">
      <c r="D4470" s="675"/>
      <c r="E4470" s="661"/>
    </row>
    <row r="4471" s="651" customFormat="1" customHeight="1" spans="4:5">
      <c r="D4471" s="675"/>
      <c r="E4471" s="661"/>
    </row>
    <row r="4472" s="651" customFormat="1" customHeight="1" spans="4:5">
      <c r="D4472" s="675"/>
      <c r="E4472" s="661"/>
    </row>
    <row r="4473" s="651" customFormat="1" customHeight="1" spans="4:5">
      <c r="D4473" s="675"/>
      <c r="E4473" s="661"/>
    </row>
    <row r="4474" s="651" customFormat="1" customHeight="1" spans="4:5">
      <c r="D4474" s="675"/>
      <c r="E4474" s="661"/>
    </row>
    <row r="4475" s="651" customFormat="1" customHeight="1" spans="4:5">
      <c r="D4475" s="675"/>
      <c r="E4475" s="661"/>
    </row>
    <row r="4476" s="651" customFormat="1" customHeight="1" spans="4:5">
      <c r="D4476" s="675"/>
      <c r="E4476" s="661"/>
    </row>
    <row r="4477" s="651" customFormat="1" customHeight="1" spans="4:5">
      <c r="D4477" s="675"/>
      <c r="E4477" s="661"/>
    </row>
    <row r="4478" s="651" customFormat="1" customHeight="1" spans="4:5">
      <c r="D4478" s="675"/>
      <c r="E4478" s="661"/>
    </row>
    <row r="4479" s="651" customFormat="1" customHeight="1" spans="4:5">
      <c r="D4479" s="675"/>
      <c r="E4479" s="661"/>
    </row>
    <row r="4480" s="651" customFormat="1" customHeight="1" spans="4:5">
      <c r="D4480" s="675"/>
      <c r="E4480" s="661"/>
    </row>
    <row r="4481" s="651" customFormat="1" customHeight="1" spans="4:5">
      <c r="D4481" s="675"/>
      <c r="E4481" s="661"/>
    </row>
    <row r="4482" s="651" customFormat="1" customHeight="1" spans="4:5">
      <c r="D4482" s="675"/>
      <c r="E4482" s="661"/>
    </row>
    <row r="4483" s="651" customFormat="1" customHeight="1" spans="4:5">
      <c r="D4483" s="675"/>
      <c r="E4483" s="661"/>
    </row>
    <row r="4484" s="651" customFormat="1" customHeight="1" spans="4:5">
      <c r="D4484" s="675"/>
      <c r="E4484" s="661"/>
    </row>
    <row r="4485" s="651" customFormat="1" customHeight="1" spans="4:5">
      <c r="D4485" s="675"/>
      <c r="E4485" s="661"/>
    </row>
    <row r="4486" s="651" customFormat="1" customHeight="1" spans="4:5">
      <c r="D4486" s="675"/>
      <c r="E4486" s="661"/>
    </row>
    <row r="4487" s="651" customFormat="1" customHeight="1" spans="4:5">
      <c r="D4487" s="675"/>
      <c r="E4487" s="661"/>
    </row>
    <row r="4488" s="651" customFormat="1" customHeight="1" spans="4:5">
      <c r="D4488" s="675"/>
      <c r="E4488" s="661"/>
    </row>
    <row r="4489" s="651" customFormat="1" customHeight="1" spans="4:5">
      <c r="D4489" s="675"/>
      <c r="E4489" s="661"/>
    </row>
    <row r="4490" s="651" customFormat="1" customHeight="1" spans="4:5">
      <c r="D4490" s="675"/>
      <c r="E4490" s="661"/>
    </row>
    <row r="4491" s="651" customFormat="1" customHeight="1" spans="4:5">
      <c r="D4491" s="675"/>
      <c r="E4491" s="661"/>
    </row>
    <row r="4492" s="651" customFormat="1" customHeight="1" spans="4:5">
      <c r="D4492" s="675"/>
      <c r="E4492" s="661"/>
    </row>
    <row r="4493" s="651" customFormat="1" customHeight="1" spans="4:5">
      <c r="D4493" s="675"/>
      <c r="E4493" s="661"/>
    </row>
    <row r="4494" s="651" customFormat="1" customHeight="1" spans="4:5">
      <c r="D4494" s="675"/>
      <c r="E4494" s="661"/>
    </row>
    <row r="4495" s="651" customFormat="1" customHeight="1" spans="4:5">
      <c r="D4495" s="675"/>
      <c r="E4495" s="661"/>
    </row>
    <row r="4496" s="651" customFormat="1" customHeight="1" spans="4:5">
      <c r="D4496" s="675"/>
      <c r="E4496" s="661"/>
    </row>
    <row r="4497" s="651" customFormat="1" customHeight="1" spans="4:5">
      <c r="D4497" s="675"/>
      <c r="E4497" s="661"/>
    </row>
    <row r="4498" s="651" customFormat="1" customHeight="1" spans="4:5">
      <c r="D4498" s="675"/>
      <c r="E4498" s="661"/>
    </row>
    <row r="4499" s="651" customFormat="1" customHeight="1" spans="4:5">
      <c r="D4499" s="675"/>
      <c r="E4499" s="661"/>
    </row>
    <row r="4500" s="651" customFormat="1" customHeight="1" spans="4:5">
      <c r="D4500" s="675"/>
      <c r="E4500" s="661"/>
    </row>
    <row r="4501" s="651" customFormat="1" customHeight="1" spans="4:5">
      <c r="D4501" s="675"/>
      <c r="E4501" s="661"/>
    </row>
    <row r="4502" s="651" customFormat="1" customHeight="1" spans="4:5">
      <c r="D4502" s="675"/>
      <c r="E4502" s="661"/>
    </row>
    <row r="4503" s="651" customFormat="1" customHeight="1" spans="4:5">
      <c r="D4503" s="675"/>
      <c r="E4503" s="661"/>
    </row>
    <row r="4504" s="651" customFormat="1" customHeight="1" spans="4:5">
      <c r="D4504" s="675"/>
      <c r="E4504" s="661"/>
    </row>
    <row r="4505" s="651" customFormat="1" customHeight="1" spans="4:5">
      <c r="D4505" s="675"/>
      <c r="E4505" s="661"/>
    </row>
    <row r="4506" s="651" customFormat="1" customHeight="1" spans="4:5">
      <c r="D4506" s="675"/>
      <c r="E4506" s="661"/>
    </row>
    <row r="4507" s="651" customFormat="1" customHeight="1" spans="4:5">
      <c r="D4507" s="675"/>
      <c r="E4507" s="661"/>
    </row>
    <row r="4508" s="651" customFormat="1" customHeight="1" spans="4:5">
      <c r="D4508" s="675"/>
      <c r="E4508" s="661"/>
    </row>
    <row r="4509" s="651" customFormat="1" customHeight="1" spans="4:5">
      <c r="D4509" s="675"/>
      <c r="E4509" s="661"/>
    </row>
    <row r="4510" s="651" customFormat="1" customHeight="1" spans="4:5">
      <c r="D4510" s="675"/>
      <c r="E4510" s="661"/>
    </row>
    <row r="4511" s="651" customFormat="1" customHeight="1" spans="4:5">
      <c r="D4511" s="675"/>
      <c r="E4511" s="661"/>
    </row>
    <row r="4512" s="651" customFormat="1" customHeight="1" spans="4:5">
      <c r="D4512" s="675"/>
      <c r="E4512" s="661"/>
    </row>
    <row r="4513" s="651" customFormat="1" customHeight="1" spans="4:5">
      <c r="D4513" s="675"/>
      <c r="E4513" s="661"/>
    </row>
    <row r="4514" s="651" customFormat="1" customHeight="1" spans="4:5">
      <c r="D4514" s="675"/>
      <c r="E4514" s="661"/>
    </row>
    <row r="4515" s="651" customFormat="1" customHeight="1" spans="4:5">
      <c r="D4515" s="675"/>
      <c r="E4515" s="661"/>
    </row>
    <row r="4516" s="651" customFormat="1" customHeight="1" spans="4:5">
      <c r="D4516" s="675"/>
      <c r="E4516" s="661"/>
    </row>
    <row r="4517" s="651" customFormat="1" customHeight="1" spans="4:5">
      <c r="D4517" s="675"/>
      <c r="E4517" s="661"/>
    </row>
    <row r="4518" s="651" customFormat="1" customHeight="1" spans="4:5">
      <c r="D4518" s="675"/>
      <c r="E4518" s="661"/>
    </row>
    <row r="4519" s="651" customFormat="1" customHeight="1" spans="4:5">
      <c r="D4519" s="675"/>
      <c r="E4519" s="661"/>
    </row>
    <row r="4520" s="651" customFormat="1" customHeight="1" spans="4:5">
      <c r="D4520" s="675"/>
      <c r="E4520" s="661"/>
    </row>
    <row r="4521" s="651" customFormat="1" customHeight="1" spans="4:5">
      <c r="D4521" s="675"/>
      <c r="E4521" s="661"/>
    </row>
    <row r="4522" s="651" customFormat="1" customHeight="1" spans="4:5">
      <c r="D4522" s="675"/>
      <c r="E4522" s="661"/>
    </row>
    <row r="4523" s="651" customFormat="1" customHeight="1" spans="4:5">
      <c r="D4523" s="675"/>
      <c r="E4523" s="661"/>
    </row>
    <row r="4524" s="651" customFormat="1" customHeight="1" spans="4:5">
      <c r="D4524" s="675"/>
      <c r="E4524" s="661"/>
    </row>
    <row r="4525" s="651" customFormat="1" customHeight="1" spans="4:5">
      <c r="D4525" s="675"/>
      <c r="E4525" s="661"/>
    </row>
    <row r="4526" s="651" customFormat="1" customHeight="1" spans="4:5">
      <c r="D4526" s="675"/>
      <c r="E4526" s="661"/>
    </row>
    <row r="4527" s="651" customFormat="1" customHeight="1" spans="4:5">
      <c r="D4527" s="675"/>
      <c r="E4527" s="661"/>
    </row>
    <row r="4528" s="651" customFormat="1" customHeight="1" spans="4:5">
      <c r="D4528" s="675"/>
      <c r="E4528" s="661"/>
    </row>
    <row r="4529" s="651" customFormat="1" customHeight="1" spans="4:5">
      <c r="D4529" s="675"/>
      <c r="E4529" s="661"/>
    </row>
    <row r="4530" s="651" customFormat="1" customHeight="1" spans="4:5">
      <c r="D4530" s="675"/>
      <c r="E4530" s="661"/>
    </row>
    <row r="4531" s="651" customFormat="1" customHeight="1" spans="4:5">
      <c r="D4531" s="675"/>
      <c r="E4531" s="661"/>
    </row>
    <row r="4532" s="651" customFormat="1" customHeight="1" spans="4:5">
      <c r="D4532" s="675"/>
      <c r="E4532" s="661"/>
    </row>
    <row r="4533" s="651" customFormat="1" customHeight="1" spans="4:5">
      <c r="D4533" s="675"/>
      <c r="E4533" s="661"/>
    </row>
    <row r="4534" s="651" customFormat="1" customHeight="1" spans="4:5">
      <c r="D4534" s="675"/>
      <c r="E4534" s="661"/>
    </row>
    <row r="4535" s="651" customFormat="1" customHeight="1" spans="4:5">
      <c r="D4535" s="675"/>
      <c r="E4535" s="661"/>
    </row>
    <row r="4536" s="651" customFormat="1" customHeight="1" spans="4:5">
      <c r="D4536" s="675"/>
      <c r="E4536" s="661"/>
    </row>
    <row r="4537" s="651" customFormat="1" customHeight="1" spans="4:5">
      <c r="D4537" s="675"/>
      <c r="E4537" s="661"/>
    </row>
    <row r="4538" s="651" customFormat="1" customHeight="1" spans="4:5">
      <c r="D4538" s="675"/>
      <c r="E4538" s="661"/>
    </row>
    <row r="4539" s="651" customFormat="1" customHeight="1" spans="4:5">
      <c r="D4539" s="675"/>
      <c r="E4539" s="661"/>
    </row>
    <row r="4540" s="651" customFormat="1" customHeight="1" spans="4:5">
      <c r="D4540" s="675"/>
      <c r="E4540" s="661"/>
    </row>
    <row r="4541" s="651" customFormat="1" customHeight="1" spans="4:5">
      <c r="D4541" s="675"/>
      <c r="E4541" s="661"/>
    </row>
    <row r="4542" s="651" customFormat="1" customHeight="1" spans="4:5">
      <c r="D4542" s="675"/>
      <c r="E4542" s="661"/>
    </row>
    <row r="4543" s="651" customFormat="1" customHeight="1" spans="4:5">
      <c r="D4543" s="675"/>
      <c r="E4543" s="661"/>
    </row>
    <row r="4544" s="651" customFormat="1" customHeight="1" spans="4:5">
      <c r="D4544" s="675"/>
      <c r="E4544" s="661"/>
    </row>
    <row r="4545" s="651" customFormat="1" customHeight="1" spans="4:5">
      <c r="D4545" s="675"/>
      <c r="E4545" s="661"/>
    </row>
    <row r="4546" s="651" customFormat="1" customHeight="1" spans="4:5">
      <c r="D4546" s="675"/>
      <c r="E4546" s="661"/>
    </row>
    <row r="4547" s="651" customFormat="1" customHeight="1" spans="4:5">
      <c r="D4547" s="675"/>
      <c r="E4547" s="661"/>
    </row>
    <row r="4548" s="651" customFormat="1" customHeight="1" spans="4:5">
      <c r="D4548" s="675"/>
      <c r="E4548" s="661"/>
    </row>
    <row r="4549" s="651" customFormat="1" customHeight="1" spans="4:5">
      <c r="D4549" s="675"/>
      <c r="E4549" s="661"/>
    </row>
    <row r="4550" s="651" customFormat="1" customHeight="1" spans="4:5">
      <c r="D4550" s="675"/>
      <c r="E4550" s="661"/>
    </row>
    <row r="4551" s="651" customFormat="1" customHeight="1" spans="4:5">
      <c r="D4551" s="675"/>
      <c r="E4551" s="661"/>
    </row>
    <row r="4552" s="651" customFormat="1" customHeight="1" spans="4:5">
      <c r="D4552" s="675"/>
      <c r="E4552" s="661"/>
    </row>
    <row r="4553" s="651" customFormat="1" customHeight="1" spans="4:5">
      <c r="D4553" s="675"/>
      <c r="E4553" s="661"/>
    </row>
    <row r="4554" s="651" customFormat="1" customHeight="1" spans="4:5">
      <c r="D4554" s="675"/>
      <c r="E4554" s="661"/>
    </row>
    <row r="4555" s="651" customFormat="1" customHeight="1" spans="4:5">
      <c r="D4555" s="675"/>
      <c r="E4555" s="661"/>
    </row>
    <row r="4556" s="651" customFormat="1" customHeight="1" spans="4:5">
      <c r="D4556" s="675"/>
      <c r="E4556" s="661"/>
    </row>
    <row r="4557" s="651" customFormat="1" customHeight="1" spans="4:5">
      <c r="D4557" s="675"/>
      <c r="E4557" s="661"/>
    </row>
    <row r="4558" s="651" customFormat="1" customHeight="1" spans="4:5">
      <c r="D4558" s="675"/>
      <c r="E4558" s="661"/>
    </row>
    <row r="4559" s="651" customFormat="1" customHeight="1" spans="4:5">
      <c r="D4559" s="675"/>
      <c r="E4559" s="661"/>
    </row>
    <row r="4560" s="651" customFormat="1" customHeight="1" spans="4:5">
      <c r="D4560" s="675"/>
      <c r="E4560" s="661"/>
    </row>
    <row r="4561" s="651" customFormat="1" customHeight="1" spans="4:5">
      <c r="D4561" s="675"/>
      <c r="E4561" s="661"/>
    </row>
    <row r="4562" s="651" customFormat="1" customHeight="1" spans="4:5">
      <c r="D4562" s="675"/>
      <c r="E4562" s="661"/>
    </row>
    <row r="4563" s="651" customFormat="1" customHeight="1" spans="4:5">
      <c r="D4563" s="675"/>
      <c r="E4563" s="661"/>
    </row>
    <row r="4564" s="651" customFormat="1" customHeight="1" spans="4:5">
      <c r="D4564" s="675"/>
      <c r="E4564" s="661"/>
    </row>
    <row r="4565" s="651" customFormat="1" customHeight="1" spans="4:5">
      <c r="D4565" s="675"/>
      <c r="E4565" s="661"/>
    </row>
    <row r="4566" s="651" customFormat="1" customHeight="1" spans="4:5">
      <c r="D4566" s="675"/>
      <c r="E4566" s="661"/>
    </row>
    <row r="4567" s="651" customFormat="1" customHeight="1" spans="4:5">
      <c r="D4567" s="675"/>
      <c r="E4567" s="661"/>
    </row>
    <row r="4568" s="651" customFormat="1" customHeight="1" spans="4:5">
      <c r="D4568" s="675"/>
      <c r="E4568" s="661"/>
    </row>
    <row r="4569" s="651" customFormat="1" customHeight="1" spans="4:5">
      <c r="D4569" s="675"/>
      <c r="E4569" s="661"/>
    </row>
    <row r="4570" s="651" customFormat="1" customHeight="1" spans="4:5">
      <c r="D4570" s="675"/>
      <c r="E4570" s="661"/>
    </row>
    <row r="4571" s="651" customFormat="1" customHeight="1" spans="4:5">
      <c r="D4571" s="675"/>
      <c r="E4571" s="661"/>
    </row>
    <row r="4572" s="651" customFormat="1" customHeight="1" spans="4:5">
      <c r="D4572" s="675"/>
      <c r="E4572" s="661"/>
    </row>
    <row r="4573" s="651" customFormat="1" customHeight="1" spans="4:5">
      <c r="D4573" s="675"/>
      <c r="E4573" s="661"/>
    </row>
    <row r="4574" s="651" customFormat="1" customHeight="1" spans="4:5">
      <c r="D4574" s="675"/>
      <c r="E4574" s="661"/>
    </row>
    <row r="4575" s="651" customFormat="1" customHeight="1" spans="4:5">
      <c r="D4575" s="675"/>
      <c r="E4575" s="661"/>
    </row>
    <row r="4576" s="651" customFormat="1" customHeight="1" spans="4:5">
      <c r="D4576" s="675"/>
      <c r="E4576" s="661"/>
    </row>
    <row r="4577" s="651" customFormat="1" customHeight="1" spans="4:5">
      <c r="D4577" s="675"/>
      <c r="E4577" s="661"/>
    </row>
    <row r="4578" s="651" customFormat="1" customHeight="1" spans="4:5">
      <c r="D4578" s="675"/>
      <c r="E4578" s="661"/>
    </row>
    <row r="4579" s="651" customFormat="1" customHeight="1" spans="4:5">
      <c r="D4579" s="675"/>
      <c r="E4579" s="661"/>
    </row>
    <row r="4580" s="651" customFormat="1" customHeight="1" spans="4:5">
      <c r="D4580" s="675"/>
      <c r="E4580" s="661"/>
    </row>
    <row r="4581" s="651" customFormat="1" customHeight="1" spans="4:5">
      <c r="D4581" s="675"/>
      <c r="E4581" s="661"/>
    </row>
    <row r="4582" s="651" customFormat="1" customHeight="1" spans="4:5">
      <c r="D4582" s="675"/>
      <c r="E4582" s="661"/>
    </row>
    <row r="4583" s="651" customFormat="1" customHeight="1" spans="4:5">
      <c r="D4583" s="675"/>
      <c r="E4583" s="661"/>
    </row>
    <row r="4584" s="651" customFormat="1" customHeight="1" spans="4:5">
      <c r="D4584" s="675"/>
      <c r="E4584" s="661"/>
    </row>
    <row r="4585" s="651" customFormat="1" customHeight="1" spans="4:5">
      <c r="D4585" s="675"/>
      <c r="E4585" s="661"/>
    </row>
    <row r="4586" s="651" customFormat="1" customHeight="1" spans="4:5">
      <c r="D4586" s="675"/>
      <c r="E4586" s="661"/>
    </row>
    <row r="4587" s="651" customFormat="1" customHeight="1" spans="4:5">
      <c r="D4587" s="675"/>
      <c r="E4587" s="661"/>
    </row>
    <row r="4588" s="651" customFormat="1" customHeight="1" spans="4:5">
      <c r="D4588" s="675"/>
      <c r="E4588" s="661"/>
    </row>
    <row r="4589" s="651" customFormat="1" customHeight="1" spans="4:5">
      <c r="D4589" s="675"/>
      <c r="E4589" s="661"/>
    </row>
    <row r="4590" s="651" customFormat="1" customHeight="1" spans="4:5">
      <c r="D4590" s="675"/>
      <c r="E4590" s="661"/>
    </row>
    <row r="4591" s="651" customFormat="1" customHeight="1" spans="4:5">
      <c r="D4591" s="675"/>
      <c r="E4591" s="661"/>
    </row>
    <row r="4592" s="651" customFormat="1" customHeight="1" spans="4:5">
      <c r="D4592" s="675"/>
      <c r="E4592" s="661"/>
    </row>
    <row r="4593" s="651" customFormat="1" customHeight="1" spans="4:5">
      <c r="D4593" s="675"/>
      <c r="E4593" s="661"/>
    </row>
    <row r="4594" s="651" customFormat="1" customHeight="1" spans="4:5">
      <c r="D4594" s="675"/>
      <c r="E4594" s="661"/>
    </row>
    <row r="4595" s="651" customFormat="1" customHeight="1" spans="4:5">
      <c r="D4595" s="675"/>
      <c r="E4595" s="661"/>
    </row>
    <row r="4596" s="651" customFormat="1" customHeight="1" spans="4:5">
      <c r="D4596" s="675"/>
      <c r="E4596" s="661"/>
    </row>
    <row r="4597" s="651" customFormat="1" customHeight="1" spans="4:5">
      <c r="D4597" s="675"/>
      <c r="E4597" s="661"/>
    </row>
    <row r="4598" s="651" customFormat="1" customHeight="1" spans="4:5">
      <c r="D4598" s="675"/>
      <c r="E4598" s="661"/>
    </row>
    <row r="4599" s="651" customFormat="1" customHeight="1" spans="4:5">
      <c r="D4599" s="675"/>
      <c r="E4599" s="661"/>
    </row>
    <row r="4600" s="651" customFormat="1" customHeight="1" spans="4:5">
      <c r="D4600" s="675"/>
      <c r="E4600" s="661"/>
    </row>
    <row r="4601" s="651" customFormat="1" customHeight="1" spans="4:5">
      <c r="D4601" s="675"/>
      <c r="E4601" s="661"/>
    </row>
    <row r="4602" s="651" customFormat="1" customHeight="1" spans="4:5">
      <c r="D4602" s="675"/>
      <c r="E4602" s="661"/>
    </row>
    <row r="4603" s="651" customFormat="1" customHeight="1" spans="4:5">
      <c r="D4603" s="675"/>
      <c r="E4603" s="661"/>
    </row>
    <row r="4604" s="651" customFormat="1" customHeight="1" spans="4:5">
      <c r="D4604" s="675"/>
      <c r="E4604" s="661"/>
    </row>
    <row r="4605" s="651" customFormat="1" customHeight="1" spans="4:5">
      <c r="D4605" s="675"/>
      <c r="E4605" s="661"/>
    </row>
    <row r="4606" s="651" customFormat="1" customHeight="1" spans="4:5">
      <c r="D4606" s="675"/>
      <c r="E4606" s="661"/>
    </row>
    <row r="4607" s="651" customFormat="1" customHeight="1" spans="4:5">
      <c r="D4607" s="675"/>
      <c r="E4607" s="661"/>
    </row>
    <row r="4608" s="651" customFormat="1" customHeight="1" spans="4:5">
      <c r="D4608" s="675"/>
      <c r="E4608" s="661"/>
    </row>
    <row r="4609" s="651" customFormat="1" customHeight="1" spans="4:5">
      <c r="D4609" s="675"/>
      <c r="E4609" s="661"/>
    </row>
    <row r="4610" s="651" customFormat="1" customHeight="1" spans="4:5">
      <c r="D4610" s="675"/>
      <c r="E4610" s="661"/>
    </row>
    <row r="4611" s="651" customFormat="1" customHeight="1" spans="4:5">
      <c r="D4611" s="675"/>
      <c r="E4611" s="661"/>
    </row>
    <row r="4612" s="651" customFormat="1" customHeight="1" spans="4:5">
      <c r="D4612" s="675"/>
      <c r="E4612" s="661"/>
    </row>
    <row r="4613" s="651" customFormat="1" customHeight="1" spans="4:5">
      <c r="D4613" s="675"/>
      <c r="E4613" s="661"/>
    </row>
    <row r="4614" s="651" customFormat="1" customHeight="1" spans="4:5">
      <c r="D4614" s="675"/>
      <c r="E4614" s="661"/>
    </row>
    <row r="4615" s="651" customFormat="1" customHeight="1" spans="4:5">
      <c r="D4615" s="675"/>
      <c r="E4615" s="661"/>
    </row>
    <row r="4616" s="651" customFormat="1" customHeight="1" spans="4:5">
      <c r="D4616" s="675"/>
      <c r="E4616" s="661"/>
    </row>
    <row r="4617" s="651" customFormat="1" customHeight="1" spans="4:5">
      <c r="D4617" s="675"/>
      <c r="E4617" s="661"/>
    </row>
    <row r="4618" s="651" customFormat="1" customHeight="1" spans="4:5">
      <c r="D4618" s="675"/>
      <c r="E4618" s="661"/>
    </row>
    <row r="4619" s="651" customFormat="1" customHeight="1" spans="4:5">
      <c r="D4619" s="675"/>
      <c r="E4619" s="661"/>
    </row>
    <row r="4620" s="651" customFormat="1" customHeight="1" spans="4:5">
      <c r="D4620" s="675"/>
      <c r="E4620" s="661"/>
    </row>
    <row r="4621" s="651" customFormat="1" customHeight="1" spans="4:5">
      <c r="D4621" s="675"/>
      <c r="E4621" s="661"/>
    </row>
    <row r="4622" s="651" customFormat="1" customHeight="1" spans="4:5">
      <c r="D4622" s="675"/>
      <c r="E4622" s="661"/>
    </row>
    <row r="4623" s="651" customFormat="1" customHeight="1" spans="4:5">
      <c r="D4623" s="675"/>
      <c r="E4623" s="661"/>
    </row>
    <row r="4624" s="651" customFormat="1" customHeight="1" spans="4:5">
      <c r="D4624" s="675"/>
      <c r="E4624" s="661"/>
    </row>
    <row r="4625" s="651" customFormat="1" customHeight="1" spans="4:5">
      <c r="D4625" s="675"/>
      <c r="E4625" s="661"/>
    </row>
    <row r="4626" s="651" customFormat="1" customHeight="1" spans="4:5">
      <c r="D4626" s="675"/>
      <c r="E4626" s="661"/>
    </row>
    <row r="4627" s="651" customFormat="1" customHeight="1" spans="4:5">
      <c r="D4627" s="675"/>
      <c r="E4627" s="661"/>
    </row>
    <row r="4628" s="651" customFormat="1" customHeight="1" spans="4:5">
      <c r="D4628" s="675"/>
      <c r="E4628" s="661"/>
    </row>
    <row r="4629" s="651" customFormat="1" customHeight="1" spans="4:5">
      <c r="D4629" s="675"/>
      <c r="E4629" s="661"/>
    </row>
    <row r="4630" s="651" customFormat="1" customHeight="1" spans="4:5">
      <c r="D4630" s="675"/>
      <c r="E4630" s="661"/>
    </row>
    <row r="4631" s="651" customFormat="1" customHeight="1" spans="4:5">
      <c r="D4631" s="675"/>
      <c r="E4631" s="661"/>
    </row>
    <row r="4632" s="651" customFormat="1" customHeight="1" spans="4:5">
      <c r="D4632" s="675"/>
      <c r="E4632" s="661"/>
    </row>
    <row r="4633" s="651" customFormat="1" customHeight="1" spans="4:5">
      <c r="D4633" s="675"/>
      <c r="E4633" s="661"/>
    </row>
    <row r="4634" s="651" customFormat="1" customHeight="1" spans="4:5">
      <c r="D4634" s="675"/>
      <c r="E4634" s="661"/>
    </row>
    <row r="4635" s="651" customFormat="1" customHeight="1" spans="4:5">
      <c r="D4635" s="675"/>
      <c r="E4635" s="661"/>
    </row>
    <row r="4636" s="651" customFormat="1" customHeight="1" spans="4:5">
      <c r="D4636" s="675"/>
      <c r="E4636" s="661"/>
    </row>
    <row r="4637" s="651" customFormat="1" customHeight="1" spans="4:5">
      <c r="D4637" s="675"/>
      <c r="E4637" s="661"/>
    </row>
    <row r="4638" s="651" customFormat="1" customHeight="1" spans="4:5">
      <c r="D4638" s="675"/>
      <c r="E4638" s="661"/>
    </row>
    <row r="4639" s="651" customFormat="1" customHeight="1" spans="4:5">
      <c r="D4639" s="675"/>
      <c r="E4639" s="661"/>
    </row>
    <row r="4640" s="651" customFormat="1" customHeight="1" spans="4:5">
      <c r="D4640" s="675"/>
      <c r="E4640" s="661"/>
    </row>
    <row r="4641" s="651" customFormat="1" customHeight="1" spans="4:5">
      <c r="D4641" s="675"/>
      <c r="E4641" s="661"/>
    </row>
    <row r="4642" s="651" customFormat="1" customHeight="1" spans="4:5">
      <c r="D4642" s="675"/>
      <c r="E4642" s="661"/>
    </row>
    <row r="4643" s="651" customFormat="1" customHeight="1" spans="4:5">
      <c r="D4643" s="675"/>
      <c r="E4643" s="661"/>
    </row>
    <row r="4644" s="651" customFormat="1" customHeight="1" spans="4:5">
      <c r="D4644" s="675"/>
      <c r="E4644" s="661"/>
    </row>
    <row r="4645" s="651" customFormat="1" customHeight="1" spans="4:5">
      <c r="D4645" s="675"/>
      <c r="E4645" s="661"/>
    </row>
    <row r="4646" s="651" customFormat="1" customHeight="1" spans="4:5">
      <c r="D4646" s="675"/>
      <c r="E4646" s="661"/>
    </row>
    <row r="4647" s="651" customFormat="1" customHeight="1" spans="4:5">
      <c r="D4647" s="675"/>
      <c r="E4647" s="661"/>
    </row>
    <row r="4648" s="651" customFormat="1" customHeight="1" spans="4:5">
      <c r="D4648" s="675"/>
      <c r="E4648" s="661"/>
    </row>
    <row r="4649" s="651" customFormat="1" customHeight="1" spans="4:5">
      <c r="D4649" s="675"/>
      <c r="E4649" s="661"/>
    </row>
    <row r="4650" s="651" customFormat="1" customHeight="1" spans="4:5">
      <c r="D4650" s="675"/>
      <c r="E4650" s="661"/>
    </row>
    <row r="4651" s="651" customFormat="1" customHeight="1" spans="4:5">
      <c r="D4651" s="675"/>
      <c r="E4651" s="661"/>
    </row>
    <row r="4652" s="651" customFormat="1" customHeight="1" spans="4:5">
      <c r="D4652" s="675"/>
      <c r="E4652" s="661"/>
    </row>
    <row r="4653" s="651" customFormat="1" customHeight="1" spans="4:5">
      <c r="D4653" s="675"/>
      <c r="E4653" s="661"/>
    </row>
    <row r="4654" s="651" customFormat="1" customHeight="1" spans="4:5">
      <c r="D4654" s="675"/>
      <c r="E4654" s="661"/>
    </row>
    <row r="4655" s="651" customFormat="1" customHeight="1" spans="4:5">
      <c r="D4655" s="675"/>
      <c r="E4655" s="661"/>
    </row>
    <row r="4656" s="651" customFormat="1" customHeight="1" spans="4:5">
      <c r="D4656" s="675"/>
      <c r="E4656" s="661"/>
    </row>
    <row r="4657" s="651" customFormat="1" customHeight="1" spans="4:5">
      <c r="D4657" s="675"/>
      <c r="E4657" s="661"/>
    </row>
    <row r="4658" s="651" customFormat="1" customHeight="1" spans="4:5">
      <c r="D4658" s="675"/>
      <c r="E4658" s="661"/>
    </row>
    <row r="4659" s="651" customFormat="1" customHeight="1" spans="4:5">
      <c r="D4659" s="675"/>
      <c r="E4659" s="661"/>
    </row>
    <row r="4660" s="651" customFormat="1" customHeight="1" spans="4:5">
      <c r="D4660" s="675"/>
      <c r="E4660" s="661"/>
    </row>
    <row r="4661" s="651" customFormat="1" customHeight="1" spans="4:5">
      <c r="D4661" s="675"/>
      <c r="E4661" s="661"/>
    </row>
    <row r="4662" s="651" customFormat="1" customHeight="1" spans="4:5">
      <c r="D4662" s="675"/>
      <c r="E4662" s="661"/>
    </row>
    <row r="4663" s="651" customFormat="1" customHeight="1" spans="4:5">
      <c r="D4663" s="675"/>
      <c r="E4663" s="661"/>
    </row>
    <row r="4664" s="651" customFormat="1" customHeight="1" spans="4:5">
      <c r="D4664" s="675"/>
      <c r="E4664" s="661"/>
    </row>
    <row r="4665" s="651" customFormat="1" customHeight="1" spans="4:5">
      <c r="D4665" s="675"/>
      <c r="E4665" s="661"/>
    </row>
    <row r="4666" s="651" customFormat="1" customHeight="1" spans="4:5">
      <c r="D4666" s="675"/>
      <c r="E4666" s="661"/>
    </row>
    <row r="4667" s="651" customFormat="1" customHeight="1" spans="4:5">
      <c r="D4667" s="675"/>
      <c r="E4667" s="661"/>
    </row>
    <row r="4668" s="651" customFormat="1" customHeight="1" spans="4:5">
      <c r="D4668" s="675"/>
      <c r="E4668" s="661"/>
    </row>
    <row r="4669" s="651" customFormat="1" customHeight="1" spans="4:5">
      <c r="D4669" s="675"/>
      <c r="E4669" s="661"/>
    </row>
    <row r="4670" s="651" customFormat="1" customHeight="1" spans="4:5">
      <c r="D4670" s="675"/>
      <c r="E4670" s="661"/>
    </row>
    <row r="4671" s="651" customFormat="1" customHeight="1" spans="4:5">
      <c r="D4671" s="675"/>
      <c r="E4671" s="661"/>
    </row>
    <row r="4672" s="651" customFormat="1" customHeight="1" spans="4:5">
      <c r="D4672" s="675"/>
      <c r="E4672" s="661"/>
    </row>
    <row r="4673" s="651" customFormat="1" customHeight="1" spans="4:5">
      <c r="D4673" s="675"/>
      <c r="E4673" s="661"/>
    </row>
    <row r="4674" s="651" customFormat="1" customHeight="1" spans="4:5">
      <c r="D4674" s="675"/>
      <c r="E4674" s="661"/>
    </row>
    <row r="4675" s="651" customFormat="1" customHeight="1" spans="4:5">
      <c r="D4675" s="675"/>
      <c r="E4675" s="661"/>
    </row>
    <row r="4676" s="651" customFormat="1" customHeight="1" spans="4:5">
      <c r="D4676" s="675"/>
      <c r="E4676" s="661"/>
    </row>
    <row r="4677" s="651" customFormat="1" customHeight="1" spans="4:5">
      <c r="D4677" s="675"/>
      <c r="E4677" s="661"/>
    </row>
    <row r="4678" s="651" customFormat="1" customHeight="1" spans="4:5">
      <c r="D4678" s="675"/>
      <c r="E4678" s="661"/>
    </row>
    <row r="4679" s="651" customFormat="1" customHeight="1" spans="4:5">
      <c r="D4679" s="675"/>
      <c r="E4679" s="661"/>
    </row>
    <row r="4680" s="651" customFormat="1" customHeight="1" spans="4:5">
      <c r="D4680" s="675"/>
      <c r="E4680" s="661"/>
    </row>
    <row r="4681" s="651" customFormat="1" customHeight="1" spans="4:5">
      <c r="D4681" s="675"/>
      <c r="E4681" s="661"/>
    </row>
    <row r="4682" s="651" customFormat="1" customHeight="1" spans="4:5">
      <c r="D4682" s="675"/>
      <c r="E4682" s="661"/>
    </row>
    <row r="4683" s="651" customFormat="1" customHeight="1" spans="4:5">
      <c r="D4683" s="675"/>
      <c r="E4683" s="661"/>
    </row>
    <row r="4684" s="651" customFormat="1" customHeight="1" spans="4:5">
      <c r="D4684" s="675"/>
      <c r="E4684" s="661"/>
    </row>
    <row r="4685" s="651" customFormat="1" customHeight="1" spans="4:5">
      <c r="D4685" s="675"/>
      <c r="E4685" s="661"/>
    </row>
    <row r="4686" s="651" customFormat="1" customHeight="1" spans="4:5">
      <c r="D4686" s="675"/>
      <c r="E4686" s="661"/>
    </row>
    <row r="4687" s="651" customFormat="1" customHeight="1" spans="4:5">
      <c r="D4687" s="675"/>
      <c r="E4687" s="661"/>
    </row>
    <row r="4688" s="651" customFormat="1" customHeight="1" spans="4:5">
      <c r="D4688" s="675"/>
      <c r="E4688" s="661"/>
    </row>
    <row r="4689" s="651" customFormat="1" customHeight="1" spans="4:5">
      <c r="D4689" s="675"/>
      <c r="E4689" s="661"/>
    </row>
    <row r="4690" s="651" customFormat="1" customHeight="1" spans="4:5">
      <c r="D4690" s="675"/>
      <c r="E4690" s="661"/>
    </row>
    <row r="4691" s="651" customFormat="1" customHeight="1" spans="4:5">
      <c r="D4691" s="675"/>
      <c r="E4691" s="661"/>
    </row>
    <row r="4692" s="651" customFormat="1" customHeight="1" spans="4:5">
      <c r="D4692" s="675"/>
      <c r="E4692" s="661"/>
    </row>
    <row r="4693" s="651" customFormat="1" customHeight="1" spans="4:5">
      <c r="D4693" s="675"/>
      <c r="E4693" s="661"/>
    </row>
    <row r="4694" s="651" customFormat="1" customHeight="1" spans="4:5">
      <c r="D4694" s="675"/>
      <c r="E4694" s="661"/>
    </row>
    <row r="4695" s="651" customFormat="1" customHeight="1" spans="4:5">
      <c r="D4695" s="675"/>
      <c r="E4695" s="661"/>
    </row>
    <row r="4696" s="651" customFormat="1" customHeight="1" spans="4:5">
      <c r="D4696" s="675"/>
      <c r="E4696" s="661"/>
    </row>
    <row r="4697" s="651" customFormat="1" customHeight="1" spans="4:5">
      <c r="D4697" s="675"/>
      <c r="E4697" s="661"/>
    </row>
    <row r="4698" s="651" customFormat="1" customHeight="1" spans="4:5">
      <c r="D4698" s="675"/>
      <c r="E4698" s="661"/>
    </row>
    <row r="4699" s="651" customFormat="1" customHeight="1" spans="4:5">
      <c r="D4699" s="675"/>
      <c r="E4699" s="661"/>
    </row>
    <row r="4700" s="651" customFormat="1" customHeight="1" spans="4:5">
      <c r="D4700" s="675"/>
      <c r="E4700" s="661"/>
    </row>
    <row r="4701" s="651" customFormat="1" customHeight="1" spans="4:5">
      <c r="D4701" s="675"/>
      <c r="E4701" s="661"/>
    </row>
    <row r="4702" s="651" customFormat="1" customHeight="1" spans="4:5">
      <c r="D4702" s="675"/>
      <c r="E4702" s="661"/>
    </row>
    <row r="4703" s="651" customFormat="1" customHeight="1" spans="4:5">
      <c r="D4703" s="675"/>
      <c r="E4703" s="661"/>
    </row>
    <row r="4704" s="651" customFormat="1" customHeight="1" spans="4:5">
      <c r="D4704" s="675"/>
      <c r="E4704" s="661"/>
    </row>
    <row r="4705" s="651" customFormat="1" customHeight="1" spans="4:5">
      <c r="D4705" s="675"/>
      <c r="E4705" s="661"/>
    </row>
    <row r="4706" s="651" customFormat="1" customHeight="1" spans="4:5">
      <c r="D4706" s="675"/>
      <c r="E4706" s="661"/>
    </row>
    <row r="4707" s="651" customFormat="1" customHeight="1" spans="4:5">
      <c r="D4707" s="675"/>
      <c r="E4707" s="661"/>
    </row>
    <row r="4708" s="651" customFormat="1" customHeight="1" spans="4:5">
      <c r="D4708" s="675"/>
      <c r="E4708" s="661"/>
    </row>
    <row r="4709" s="651" customFormat="1" customHeight="1" spans="4:5">
      <c r="D4709" s="675"/>
      <c r="E4709" s="661"/>
    </row>
    <row r="4710" s="651" customFormat="1" customHeight="1" spans="4:5">
      <c r="D4710" s="675"/>
      <c r="E4710" s="661"/>
    </row>
    <row r="4711" s="651" customFormat="1" customHeight="1" spans="4:5">
      <c r="D4711" s="675"/>
      <c r="E4711" s="661"/>
    </row>
    <row r="4712" s="651" customFormat="1" customHeight="1" spans="4:5">
      <c r="D4712" s="675"/>
      <c r="E4712" s="661"/>
    </row>
    <row r="4713" s="651" customFormat="1" customHeight="1" spans="4:5">
      <c r="D4713" s="675"/>
      <c r="E4713" s="661"/>
    </row>
    <row r="4714" s="651" customFormat="1" customHeight="1" spans="4:5">
      <c r="D4714" s="675"/>
      <c r="E4714" s="661"/>
    </row>
    <row r="4715" s="651" customFormat="1" customHeight="1" spans="4:5">
      <c r="D4715" s="675"/>
      <c r="E4715" s="661"/>
    </row>
    <row r="4716" s="651" customFormat="1" customHeight="1" spans="4:5">
      <c r="D4716" s="675"/>
      <c r="E4716" s="661"/>
    </row>
    <row r="4717" s="651" customFormat="1" customHeight="1" spans="4:5">
      <c r="D4717" s="675"/>
      <c r="E4717" s="661"/>
    </row>
    <row r="4718" s="651" customFormat="1" customHeight="1" spans="4:5">
      <c r="D4718" s="675"/>
      <c r="E4718" s="661"/>
    </row>
    <row r="4719" s="651" customFormat="1" customHeight="1" spans="4:5">
      <c r="D4719" s="675"/>
      <c r="E4719" s="661"/>
    </row>
    <row r="4720" s="651" customFormat="1" customHeight="1" spans="4:5">
      <c r="D4720" s="675"/>
      <c r="E4720" s="661"/>
    </row>
    <row r="4721" s="651" customFormat="1" customHeight="1" spans="4:5">
      <c r="D4721" s="675"/>
      <c r="E4721" s="661"/>
    </row>
    <row r="4722" s="651" customFormat="1" customHeight="1" spans="4:5">
      <c r="D4722" s="675"/>
      <c r="E4722" s="661"/>
    </row>
    <row r="4723" s="651" customFormat="1" customHeight="1" spans="4:5">
      <c r="D4723" s="675"/>
      <c r="E4723" s="661"/>
    </row>
    <row r="4724" s="651" customFormat="1" customHeight="1" spans="4:5">
      <c r="D4724" s="675"/>
      <c r="E4724" s="661"/>
    </row>
    <row r="4725" s="651" customFormat="1" customHeight="1" spans="4:5">
      <c r="D4725" s="675"/>
      <c r="E4725" s="661"/>
    </row>
    <row r="4726" s="651" customFormat="1" customHeight="1" spans="4:5">
      <c r="D4726" s="675"/>
      <c r="E4726" s="661"/>
    </row>
    <row r="4727" s="651" customFormat="1" customHeight="1" spans="4:5">
      <c r="D4727" s="675"/>
      <c r="E4727" s="661"/>
    </row>
    <row r="4728" s="651" customFormat="1" customHeight="1" spans="4:5">
      <c r="D4728" s="675"/>
      <c r="E4728" s="661"/>
    </row>
    <row r="4729" s="651" customFormat="1" customHeight="1" spans="4:5">
      <c r="D4729" s="675"/>
      <c r="E4729" s="661"/>
    </row>
    <row r="4730" s="651" customFormat="1" customHeight="1" spans="4:5">
      <c r="D4730" s="675"/>
      <c r="E4730" s="661"/>
    </row>
    <row r="4731" s="651" customFormat="1" customHeight="1" spans="4:5">
      <c r="D4731" s="675"/>
      <c r="E4731" s="661"/>
    </row>
    <row r="4732" s="651" customFormat="1" customHeight="1" spans="4:5">
      <c r="D4732" s="675"/>
      <c r="E4732" s="661"/>
    </row>
    <row r="4733" s="651" customFormat="1" customHeight="1" spans="4:5">
      <c r="D4733" s="675"/>
      <c r="E4733" s="661"/>
    </row>
    <row r="4734" s="651" customFormat="1" customHeight="1" spans="4:5">
      <c r="D4734" s="675"/>
      <c r="E4734" s="661"/>
    </row>
    <row r="4735" s="651" customFormat="1" customHeight="1" spans="4:5">
      <c r="D4735" s="675"/>
      <c r="E4735" s="661"/>
    </row>
    <row r="4736" s="651" customFormat="1" customHeight="1" spans="4:5">
      <c r="D4736" s="675"/>
      <c r="E4736" s="661"/>
    </row>
    <row r="4737" s="651" customFormat="1" customHeight="1" spans="4:5">
      <c r="D4737" s="675"/>
      <c r="E4737" s="661"/>
    </row>
    <row r="4738" s="651" customFormat="1" customHeight="1" spans="4:5">
      <c r="D4738" s="675"/>
      <c r="E4738" s="661"/>
    </row>
    <row r="4739" s="651" customFormat="1" customHeight="1" spans="4:5">
      <c r="D4739" s="675"/>
      <c r="E4739" s="661"/>
    </row>
    <row r="4740" s="651" customFormat="1" customHeight="1" spans="4:5">
      <c r="D4740" s="675"/>
      <c r="E4740" s="661"/>
    </row>
    <row r="4741" s="651" customFormat="1" customHeight="1" spans="4:5">
      <c r="D4741" s="675"/>
      <c r="E4741" s="661"/>
    </row>
    <row r="4742" s="651" customFormat="1" customHeight="1" spans="4:5">
      <c r="D4742" s="675"/>
      <c r="E4742" s="661"/>
    </row>
    <row r="4743" s="651" customFormat="1" customHeight="1" spans="4:5">
      <c r="D4743" s="675"/>
      <c r="E4743" s="661"/>
    </row>
    <row r="4744" s="651" customFormat="1" customHeight="1" spans="4:5">
      <c r="D4744" s="675"/>
      <c r="E4744" s="661"/>
    </row>
    <row r="4745" s="651" customFormat="1" customHeight="1" spans="4:5">
      <c r="D4745" s="675"/>
      <c r="E4745" s="661"/>
    </row>
    <row r="4746" s="651" customFormat="1" customHeight="1" spans="4:5">
      <c r="D4746" s="675"/>
      <c r="E4746" s="661"/>
    </row>
    <row r="4747" s="651" customFormat="1" customHeight="1" spans="4:5">
      <c r="D4747" s="675"/>
      <c r="E4747" s="661"/>
    </row>
    <row r="4748" s="651" customFormat="1" customHeight="1" spans="4:5">
      <c r="D4748" s="675"/>
      <c r="E4748" s="661"/>
    </row>
    <row r="4749" s="651" customFormat="1" customHeight="1" spans="4:5">
      <c r="D4749" s="675"/>
      <c r="E4749" s="661"/>
    </row>
    <row r="4750" s="651" customFormat="1" customHeight="1" spans="4:5">
      <c r="D4750" s="675"/>
      <c r="E4750" s="661"/>
    </row>
    <row r="4751" s="651" customFormat="1" customHeight="1" spans="4:5">
      <c r="D4751" s="675"/>
      <c r="E4751" s="661"/>
    </row>
    <row r="4752" s="651" customFormat="1" customHeight="1" spans="4:5">
      <c r="D4752" s="675"/>
      <c r="E4752" s="661"/>
    </row>
    <row r="4753" s="651" customFormat="1" customHeight="1" spans="4:5">
      <c r="D4753" s="675"/>
      <c r="E4753" s="661"/>
    </row>
    <row r="4754" s="651" customFormat="1" customHeight="1" spans="4:5">
      <c r="D4754" s="675"/>
      <c r="E4754" s="661"/>
    </row>
    <row r="4755" s="651" customFormat="1" customHeight="1" spans="4:5">
      <c r="D4755" s="675"/>
      <c r="E4755" s="661"/>
    </row>
    <row r="4756" s="651" customFormat="1" customHeight="1" spans="4:5">
      <c r="D4756" s="675"/>
      <c r="E4756" s="661"/>
    </row>
    <row r="4757" s="651" customFormat="1" customHeight="1" spans="4:5">
      <c r="D4757" s="675"/>
      <c r="E4757" s="661"/>
    </row>
    <row r="4758" s="651" customFormat="1" customHeight="1" spans="4:5">
      <c r="D4758" s="675"/>
      <c r="E4758" s="661"/>
    </row>
    <row r="4759" s="651" customFormat="1" customHeight="1" spans="4:5">
      <c r="D4759" s="675"/>
      <c r="E4759" s="661"/>
    </row>
    <row r="4760" s="651" customFormat="1" customHeight="1" spans="4:5">
      <c r="D4760" s="675"/>
      <c r="E4760" s="661"/>
    </row>
    <row r="4761" s="651" customFormat="1" customHeight="1" spans="4:5">
      <c r="D4761" s="675"/>
      <c r="E4761" s="661"/>
    </row>
    <row r="4762" s="651" customFormat="1" customHeight="1" spans="4:5">
      <c r="D4762" s="675"/>
      <c r="E4762" s="661"/>
    </row>
    <row r="4763" s="651" customFormat="1" customHeight="1" spans="4:5">
      <c r="D4763" s="675"/>
      <c r="E4763" s="661"/>
    </row>
    <row r="4764" s="651" customFormat="1" customHeight="1" spans="4:5">
      <c r="D4764" s="675"/>
      <c r="E4764" s="661"/>
    </row>
    <row r="4765" s="651" customFormat="1" customHeight="1" spans="4:5">
      <c r="D4765" s="675"/>
      <c r="E4765" s="661"/>
    </row>
    <row r="4766" s="651" customFormat="1" customHeight="1" spans="4:5">
      <c r="D4766" s="675"/>
      <c r="E4766" s="661"/>
    </row>
    <row r="4767" s="651" customFormat="1" customHeight="1" spans="4:5">
      <c r="D4767" s="675"/>
      <c r="E4767" s="661"/>
    </row>
    <row r="4768" s="651" customFormat="1" customHeight="1" spans="4:5">
      <c r="D4768" s="675"/>
      <c r="E4768" s="661"/>
    </row>
    <row r="4769" s="651" customFormat="1" customHeight="1" spans="4:5">
      <c r="D4769" s="675"/>
      <c r="E4769" s="661"/>
    </row>
    <row r="4770" s="651" customFormat="1" customHeight="1" spans="4:5">
      <c r="D4770" s="675"/>
      <c r="E4770" s="661"/>
    </row>
    <row r="4771" s="651" customFormat="1" customHeight="1" spans="4:5">
      <c r="D4771" s="675"/>
      <c r="E4771" s="661"/>
    </row>
    <row r="4772" s="651" customFormat="1" customHeight="1" spans="4:5">
      <c r="D4772" s="675"/>
      <c r="E4772" s="661"/>
    </row>
    <row r="4773" s="651" customFormat="1" customHeight="1" spans="4:5">
      <c r="D4773" s="675"/>
      <c r="E4773" s="661"/>
    </row>
    <row r="4774" s="651" customFormat="1" customHeight="1" spans="4:5">
      <c r="D4774" s="675"/>
      <c r="E4774" s="661"/>
    </row>
    <row r="4775" s="651" customFormat="1" customHeight="1" spans="4:5">
      <c r="D4775" s="675"/>
      <c r="E4775" s="661"/>
    </row>
    <row r="4776" s="651" customFormat="1" customHeight="1" spans="4:5">
      <c r="D4776" s="675"/>
      <c r="E4776" s="661"/>
    </row>
    <row r="4777" s="651" customFormat="1" customHeight="1" spans="4:5">
      <c r="D4777" s="675"/>
      <c r="E4777" s="661"/>
    </row>
    <row r="4778" s="651" customFormat="1" customHeight="1" spans="4:5">
      <c r="D4778" s="675"/>
      <c r="E4778" s="661"/>
    </row>
    <row r="4779" s="651" customFormat="1" customHeight="1" spans="4:5">
      <c r="D4779" s="675"/>
      <c r="E4779" s="661"/>
    </row>
    <row r="4780" s="651" customFormat="1" customHeight="1" spans="4:5">
      <c r="D4780" s="675"/>
      <c r="E4780" s="661"/>
    </row>
    <row r="4781" s="651" customFormat="1" customHeight="1" spans="4:5">
      <c r="D4781" s="675"/>
      <c r="E4781" s="661"/>
    </row>
    <row r="4782" s="651" customFormat="1" customHeight="1" spans="4:5">
      <c r="D4782" s="675"/>
      <c r="E4782" s="661"/>
    </row>
    <row r="4783" s="651" customFormat="1" customHeight="1" spans="4:5">
      <c r="D4783" s="675"/>
      <c r="E4783" s="661"/>
    </row>
    <row r="4784" s="651" customFormat="1" customHeight="1" spans="4:5">
      <c r="D4784" s="675"/>
      <c r="E4784" s="661"/>
    </row>
    <row r="4785" s="651" customFormat="1" customHeight="1" spans="4:5">
      <c r="D4785" s="675"/>
      <c r="E4785" s="661"/>
    </row>
    <row r="4786" s="651" customFormat="1" customHeight="1" spans="4:5">
      <c r="D4786" s="675"/>
      <c r="E4786" s="661"/>
    </row>
    <row r="4787" s="651" customFormat="1" customHeight="1" spans="4:5">
      <c r="D4787" s="675"/>
      <c r="E4787" s="661"/>
    </row>
    <row r="4788" s="651" customFormat="1" customHeight="1" spans="4:5">
      <c r="D4788" s="675"/>
      <c r="E4788" s="661"/>
    </row>
    <row r="4789" s="651" customFormat="1" customHeight="1" spans="4:5">
      <c r="D4789" s="675"/>
      <c r="E4789" s="661"/>
    </row>
    <row r="4790" s="651" customFormat="1" customHeight="1" spans="4:5">
      <c r="D4790" s="675"/>
      <c r="E4790" s="661"/>
    </row>
    <row r="4791" s="651" customFormat="1" customHeight="1" spans="4:5">
      <c r="D4791" s="675"/>
      <c r="E4791" s="661"/>
    </row>
    <row r="4792" s="651" customFormat="1" customHeight="1" spans="4:5">
      <c r="D4792" s="675"/>
      <c r="E4792" s="661"/>
    </row>
    <row r="4793" s="651" customFormat="1" customHeight="1" spans="4:5">
      <c r="D4793" s="675"/>
      <c r="E4793" s="661"/>
    </row>
    <row r="4794" s="651" customFormat="1" customHeight="1" spans="4:5">
      <c r="D4794" s="675"/>
      <c r="E4794" s="661"/>
    </row>
    <row r="4795" s="651" customFormat="1" customHeight="1" spans="4:5">
      <c r="D4795" s="675"/>
      <c r="E4795" s="661"/>
    </row>
    <row r="4796" s="651" customFormat="1" customHeight="1" spans="4:5">
      <c r="D4796" s="675"/>
      <c r="E4796" s="661"/>
    </row>
    <row r="4797" s="651" customFormat="1" customHeight="1" spans="4:5">
      <c r="D4797" s="675"/>
      <c r="E4797" s="661"/>
    </row>
    <row r="4798" s="651" customFormat="1" customHeight="1" spans="4:5">
      <c r="D4798" s="675"/>
      <c r="E4798" s="661"/>
    </row>
    <row r="4799" s="651" customFormat="1" customHeight="1" spans="4:5">
      <c r="D4799" s="675"/>
      <c r="E4799" s="661"/>
    </row>
    <row r="4800" s="651" customFormat="1" customHeight="1" spans="4:5">
      <c r="D4800" s="675"/>
      <c r="E4800" s="661"/>
    </row>
    <row r="4801" s="651" customFormat="1" customHeight="1" spans="4:5">
      <c r="D4801" s="675"/>
      <c r="E4801" s="661"/>
    </row>
    <row r="4802" s="651" customFormat="1" customHeight="1" spans="4:5">
      <c r="D4802" s="675"/>
      <c r="E4802" s="661"/>
    </row>
    <row r="4803" s="651" customFormat="1" customHeight="1" spans="4:5">
      <c r="D4803" s="675"/>
      <c r="E4803" s="661"/>
    </row>
    <row r="4804" s="651" customFormat="1" customHeight="1" spans="4:5">
      <c r="D4804" s="675"/>
      <c r="E4804" s="661"/>
    </row>
    <row r="4805" s="651" customFormat="1" customHeight="1" spans="4:5">
      <c r="D4805" s="675"/>
      <c r="E4805" s="661"/>
    </row>
    <row r="4806" s="651" customFormat="1" customHeight="1" spans="4:5">
      <c r="D4806" s="675"/>
      <c r="E4806" s="661"/>
    </row>
    <row r="4807" s="651" customFormat="1" customHeight="1" spans="4:5">
      <c r="D4807" s="675"/>
      <c r="E4807" s="661"/>
    </row>
    <row r="4808" s="651" customFormat="1" customHeight="1" spans="4:5">
      <c r="D4808" s="675"/>
      <c r="E4808" s="661"/>
    </row>
    <row r="4809" s="651" customFormat="1" customHeight="1" spans="4:5">
      <c r="D4809" s="675"/>
      <c r="E4809" s="661"/>
    </row>
    <row r="4810" s="651" customFormat="1" customHeight="1" spans="4:5">
      <c r="D4810" s="675"/>
      <c r="E4810" s="661"/>
    </row>
    <row r="4811" s="651" customFormat="1" customHeight="1" spans="4:5">
      <c r="D4811" s="675"/>
      <c r="E4811" s="661"/>
    </row>
    <row r="4812" s="651" customFormat="1" customHeight="1" spans="4:5">
      <c r="D4812" s="675"/>
      <c r="E4812" s="661"/>
    </row>
    <row r="4813" s="651" customFormat="1" customHeight="1" spans="4:5">
      <c r="D4813" s="675"/>
      <c r="E4813" s="661"/>
    </row>
    <row r="4814" s="651" customFormat="1" customHeight="1" spans="4:5">
      <c r="D4814" s="675"/>
      <c r="E4814" s="661"/>
    </row>
    <row r="4815" s="651" customFormat="1" customHeight="1" spans="4:5">
      <c r="D4815" s="675"/>
      <c r="E4815" s="661"/>
    </row>
    <row r="4816" s="651" customFormat="1" customHeight="1" spans="4:5">
      <c r="D4816" s="675"/>
      <c r="E4816" s="661"/>
    </row>
    <row r="4817" s="651" customFormat="1" customHeight="1" spans="4:5">
      <c r="D4817" s="675"/>
      <c r="E4817" s="661"/>
    </row>
    <row r="4818" s="651" customFormat="1" customHeight="1" spans="4:5">
      <c r="D4818" s="675"/>
      <c r="E4818" s="661"/>
    </row>
    <row r="4819" s="651" customFormat="1" customHeight="1" spans="4:5">
      <c r="D4819" s="675"/>
      <c r="E4819" s="661"/>
    </row>
    <row r="4820" s="651" customFormat="1" customHeight="1" spans="4:5">
      <c r="D4820" s="675"/>
      <c r="E4820" s="661"/>
    </row>
    <row r="4821" s="651" customFormat="1" customHeight="1" spans="4:5">
      <c r="D4821" s="675"/>
      <c r="E4821" s="661"/>
    </row>
    <row r="4822" s="651" customFormat="1" customHeight="1" spans="4:5">
      <c r="D4822" s="675"/>
      <c r="E4822" s="661"/>
    </row>
    <row r="4823" s="651" customFormat="1" customHeight="1" spans="4:5">
      <c r="D4823" s="675"/>
      <c r="E4823" s="661"/>
    </row>
    <row r="4824" s="651" customFormat="1" customHeight="1" spans="4:5">
      <c r="D4824" s="675"/>
      <c r="E4824" s="661"/>
    </row>
    <row r="4825" s="651" customFormat="1" customHeight="1" spans="4:5">
      <c r="D4825" s="675"/>
      <c r="E4825" s="661"/>
    </row>
    <row r="4826" s="651" customFormat="1" customHeight="1" spans="4:5">
      <c r="D4826" s="675"/>
      <c r="E4826" s="661"/>
    </row>
    <row r="4827" s="651" customFormat="1" customHeight="1" spans="4:5">
      <c r="D4827" s="675"/>
      <c r="E4827" s="661"/>
    </row>
    <row r="4828" s="651" customFormat="1" customHeight="1" spans="4:5">
      <c r="D4828" s="675"/>
      <c r="E4828" s="661"/>
    </row>
    <row r="4829" s="651" customFormat="1" customHeight="1" spans="4:5">
      <c r="D4829" s="675"/>
      <c r="E4829" s="661"/>
    </row>
    <row r="4830" s="651" customFormat="1" customHeight="1" spans="4:5">
      <c r="D4830" s="675"/>
      <c r="E4830" s="661"/>
    </row>
    <row r="4831" s="651" customFormat="1" customHeight="1" spans="4:5">
      <c r="D4831" s="675"/>
      <c r="E4831" s="661"/>
    </row>
    <row r="4832" s="651" customFormat="1" customHeight="1" spans="4:5">
      <c r="D4832" s="675"/>
      <c r="E4832" s="661"/>
    </row>
    <row r="4833" s="651" customFormat="1" customHeight="1" spans="4:5">
      <c r="D4833" s="675"/>
      <c r="E4833" s="661"/>
    </row>
    <row r="4834" s="651" customFormat="1" customHeight="1" spans="4:5">
      <c r="D4834" s="675"/>
      <c r="E4834" s="661"/>
    </row>
    <row r="4835" s="651" customFormat="1" customHeight="1" spans="4:5">
      <c r="D4835" s="675"/>
      <c r="E4835" s="661"/>
    </row>
    <row r="4836" s="651" customFormat="1" customHeight="1" spans="4:5">
      <c r="D4836" s="675"/>
      <c r="E4836" s="661"/>
    </row>
    <row r="4837" s="651" customFormat="1" customHeight="1" spans="4:5">
      <c r="D4837" s="675"/>
      <c r="E4837" s="661"/>
    </row>
    <row r="4838" s="651" customFormat="1" customHeight="1" spans="4:5">
      <c r="D4838" s="675"/>
      <c r="E4838" s="661"/>
    </row>
    <row r="4839" s="651" customFormat="1" customHeight="1" spans="4:5">
      <c r="D4839" s="675"/>
      <c r="E4839" s="661"/>
    </row>
    <row r="4840" s="651" customFormat="1" customHeight="1" spans="4:5">
      <c r="D4840" s="675"/>
      <c r="E4840" s="661"/>
    </row>
    <row r="4841" s="651" customFormat="1" customHeight="1" spans="4:5">
      <c r="D4841" s="675"/>
      <c r="E4841" s="661"/>
    </row>
    <row r="4842" s="651" customFormat="1" customHeight="1" spans="4:5">
      <c r="D4842" s="675"/>
      <c r="E4842" s="661"/>
    </row>
    <row r="4843" s="651" customFormat="1" customHeight="1" spans="4:5">
      <c r="D4843" s="675"/>
      <c r="E4843" s="661"/>
    </row>
    <row r="4844" s="651" customFormat="1" customHeight="1" spans="4:5">
      <c r="D4844" s="675"/>
      <c r="E4844" s="661"/>
    </row>
    <row r="4845" s="651" customFormat="1" customHeight="1" spans="4:5">
      <c r="D4845" s="675"/>
      <c r="E4845" s="661"/>
    </row>
    <row r="4846" s="651" customFormat="1" customHeight="1" spans="4:5">
      <c r="D4846" s="675"/>
      <c r="E4846" s="661"/>
    </row>
    <row r="4847" s="651" customFormat="1" customHeight="1" spans="4:5">
      <c r="D4847" s="675"/>
      <c r="E4847" s="661"/>
    </row>
    <row r="4848" s="651" customFormat="1" customHeight="1" spans="4:5">
      <c r="D4848" s="675"/>
      <c r="E4848" s="661"/>
    </row>
    <row r="4849" s="651" customFormat="1" customHeight="1" spans="4:5">
      <c r="D4849" s="675"/>
      <c r="E4849" s="661"/>
    </row>
    <row r="4850" s="651" customFormat="1" customHeight="1" spans="4:5">
      <c r="D4850" s="675"/>
      <c r="E4850" s="661"/>
    </row>
    <row r="4851" s="651" customFormat="1" customHeight="1" spans="4:5">
      <c r="D4851" s="675"/>
      <c r="E4851" s="661"/>
    </row>
    <row r="4852" s="651" customFormat="1" customHeight="1" spans="4:5">
      <c r="D4852" s="675"/>
      <c r="E4852" s="661"/>
    </row>
    <row r="4853" s="651" customFormat="1" customHeight="1" spans="4:5">
      <c r="D4853" s="675"/>
      <c r="E4853" s="661"/>
    </row>
    <row r="4854" s="651" customFormat="1" customHeight="1" spans="4:5">
      <c r="D4854" s="675"/>
      <c r="E4854" s="661"/>
    </row>
    <row r="4855" s="651" customFormat="1" customHeight="1" spans="4:5">
      <c r="D4855" s="675"/>
      <c r="E4855" s="661"/>
    </row>
    <row r="4856" s="651" customFormat="1" customHeight="1" spans="4:5">
      <c r="D4856" s="675"/>
      <c r="E4856" s="661"/>
    </row>
    <row r="4857" s="651" customFormat="1" customHeight="1" spans="4:5">
      <c r="D4857" s="675"/>
      <c r="E4857" s="661"/>
    </row>
    <row r="4858" s="651" customFormat="1" customHeight="1" spans="4:5">
      <c r="D4858" s="675"/>
      <c r="E4858" s="661"/>
    </row>
    <row r="4859" s="651" customFormat="1" customHeight="1" spans="4:5">
      <c r="D4859" s="675"/>
      <c r="E4859" s="661"/>
    </row>
    <row r="4860" s="651" customFormat="1" customHeight="1" spans="4:5">
      <c r="D4860" s="675"/>
      <c r="E4860" s="661"/>
    </row>
    <row r="4861" s="651" customFormat="1" customHeight="1" spans="4:5">
      <c r="D4861" s="675"/>
      <c r="E4861" s="661"/>
    </row>
    <row r="4862" s="651" customFormat="1" customHeight="1" spans="4:5">
      <c r="D4862" s="675"/>
      <c r="E4862" s="661"/>
    </row>
    <row r="4863" s="651" customFormat="1" customHeight="1" spans="4:5">
      <c r="D4863" s="675"/>
      <c r="E4863" s="661"/>
    </row>
    <row r="4864" s="651" customFormat="1" customHeight="1" spans="4:5">
      <c r="D4864" s="675"/>
      <c r="E4864" s="661"/>
    </row>
    <row r="4865" s="651" customFormat="1" customHeight="1" spans="4:5">
      <c r="D4865" s="675"/>
      <c r="E4865" s="661"/>
    </row>
    <row r="4866" s="651" customFormat="1" customHeight="1" spans="4:5">
      <c r="D4866" s="675"/>
      <c r="E4866" s="661"/>
    </row>
    <row r="4867" s="651" customFormat="1" customHeight="1" spans="4:5">
      <c r="D4867" s="675"/>
      <c r="E4867" s="661"/>
    </row>
    <row r="4868" s="651" customFormat="1" customHeight="1" spans="4:5">
      <c r="D4868" s="675"/>
      <c r="E4868" s="661"/>
    </row>
    <row r="4869" s="651" customFormat="1" customHeight="1" spans="4:5">
      <c r="D4869" s="675"/>
      <c r="E4869" s="661"/>
    </row>
    <row r="4870" s="651" customFormat="1" customHeight="1" spans="4:5">
      <c r="D4870" s="675"/>
      <c r="E4870" s="661"/>
    </row>
    <row r="4871" s="651" customFormat="1" customHeight="1" spans="4:5">
      <c r="D4871" s="675"/>
      <c r="E4871" s="661"/>
    </row>
    <row r="4872" s="651" customFormat="1" customHeight="1" spans="4:5">
      <c r="D4872" s="675"/>
      <c r="E4872" s="661"/>
    </row>
    <row r="4873" s="651" customFormat="1" customHeight="1" spans="4:5">
      <c r="D4873" s="675"/>
      <c r="E4873" s="661"/>
    </row>
    <row r="4874" s="651" customFormat="1" customHeight="1" spans="4:5">
      <c r="D4874" s="675"/>
      <c r="E4874" s="661"/>
    </row>
    <row r="4875" s="651" customFormat="1" customHeight="1" spans="4:5">
      <c r="D4875" s="675"/>
      <c r="E4875" s="661"/>
    </row>
    <row r="4876" s="651" customFormat="1" customHeight="1" spans="4:5">
      <c r="D4876" s="675"/>
      <c r="E4876" s="661"/>
    </row>
    <row r="4877" s="651" customFormat="1" customHeight="1" spans="4:5">
      <c r="D4877" s="675"/>
      <c r="E4877" s="661"/>
    </row>
    <row r="4878" s="651" customFormat="1" customHeight="1" spans="4:5">
      <c r="D4878" s="675"/>
      <c r="E4878" s="661"/>
    </row>
    <row r="4879" s="651" customFormat="1" customHeight="1" spans="4:5">
      <c r="D4879" s="675"/>
      <c r="E4879" s="661"/>
    </row>
    <row r="4880" s="651" customFormat="1" customHeight="1" spans="4:5">
      <c r="D4880" s="675"/>
      <c r="E4880" s="661"/>
    </row>
    <row r="4881" s="651" customFormat="1" customHeight="1" spans="4:5">
      <c r="D4881" s="675"/>
      <c r="E4881" s="661"/>
    </row>
    <row r="4882" s="651" customFormat="1" customHeight="1" spans="4:5">
      <c r="D4882" s="675"/>
      <c r="E4882" s="661"/>
    </row>
    <row r="4883" s="651" customFormat="1" customHeight="1" spans="4:5">
      <c r="D4883" s="675"/>
      <c r="E4883" s="661"/>
    </row>
    <row r="4884" s="651" customFormat="1" customHeight="1" spans="4:5">
      <c r="D4884" s="675"/>
      <c r="E4884" s="661"/>
    </row>
    <row r="4885" s="651" customFormat="1" customHeight="1" spans="4:5">
      <c r="D4885" s="675"/>
      <c r="E4885" s="661"/>
    </row>
    <row r="4886" s="651" customFormat="1" customHeight="1" spans="4:5">
      <c r="D4886" s="675"/>
      <c r="E4886" s="661"/>
    </row>
    <row r="4887" s="651" customFormat="1" customHeight="1" spans="4:5">
      <c r="D4887" s="675"/>
      <c r="E4887" s="661"/>
    </row>
    <row r="4888" s="651" customFormat="1" customHeight="1" spans="4:5">
      <c r="D4888" s="675"/>
      <c r="E4888" s="661"/>
    </row>
    <row r="4889" s="651" customFormat="1" customHeight="1" spans="4:5">
      <c r="D4889" s="675"/>
      <c r="E4889" s="661"/>
    </row>
    <row r="4890" s="651" customFormat="1" customHeight="1" spans="4:5">
      <c r="D4890" s="675"/>
      <c r="E4890" s="661"/>
    </row>
    <row r="4891" s="651" customFormat="1" customHeight="1" spans="4:5">
      <c r="D4891" s="675"/>
      <c r="E4891" s="661"/>
    </row>
    <row r="4892" s="651" customFormat="1" customHeight="1" spans="4:5">
      <c r="D4892" s="675"/>
      <c r="E4892" s="661"/>
    </row>
    <row r="4893" s="651" customFormat="1" customHeight="1" spans="4:5">
      <c r="D4893" s="675"/>
      <c r="E4893" s="661"/>
    </row>
    <row r="4894" s="651" customFormat="1" customHeight="1" spans="4:5">
      <c r="D4894" s="675"/>
      <c r="E4894" s="661"/>
    </row>
    <row r="4895" s="651" customFormat="1" customHeight="1" spans="4:5">
      <c r="D4895" s="675"/>
      <c r="E4895" s="661"/>
    </row>
    <row r="4896" s="651" customFormat="1" customHeight="1" spans="4:5">
      <c r="D4896" s="675"/>
      <c r="E4896" s="661"/>
    </row>
    <row r="4897" s="651" customFormat="1" customHeight="1" spans="4:5">
      <c r="D4897" s="675"/>
      <c r="E4897" s="661"/>
    </row>
    <row r="4898" s="651" customFormat="1" customHeight="1" spans="4:5">
      <c r="D4898" s="675"/>
      <c r="E4898" s="661"/>
    </row>
    <row r="4899" s="651" customFormat="1" customHeight="1" spans="4:5">
      <c r="D4899" s="675"/>
      <c r="E4899" s="661"/>
    </row>
    <row r="4900" s="651" customFormat="1" customHeight="1" spans="4:5">
      <c r="D4900" s="675"/>
      <c r="E4900" s="661"/>
    </row>
    <row r="4901" s="651" customFormat="1" customHeight="1" spans="4:5">
      <c r="D4901" s="675"/>
      <c r="E4901" s="661"/>
    </row>
    <row r="4902" s="651" customFormat="1" customHeight="1" spans="4:5">
      <c r="D4902" s="675"/>
      <c r="E4902" s="661"/>
    </row>
    <row r="4903" s="651" customFormat="1" customHeight="1" spans="4:5">
      <c r="D4903" s="675"/>
      <c r="E4903" s="661"/>
    </row>
    <row r="4904" s="651" customFormat="1" customHeight="1" spans="4:5">
      <c r="D4904" s="675"/>
      <c r="E4904" s="661"/>
    </row>
    <row r="4905" s="651" customFormat="1" customHeight="1" spans="4:5">
      <c r="D4905" s="675"/>
      <c r="E4905" s="661"/>
    </row>
    <row r="4906" s="651" customFormat="1" customHeight="1" spans="4:5">
      <c r="D4906" s="675"/>
      <c r="E4906" s="661"/>
    </row>
    <row r="4907" s="651" customFormat="1" customHeight="1" spans="4:5">
      <c r="D4907" s="675"/>
      <c r="E4907" s="661"/>
    </row>
    <row r="4908" s="651" customFormat="1" customHeight="1" spans="4:5">
      <c r="D4908" s="675"/>
      <c r="E4908" s="661"/>
    </row>
    <row r="4909" s="651" customFormat="1" customHeight="1" spans="4:5">
      <c r="D4909" s="675"/>
      <c r="E4909" s="661"/>
    </row>
    <row r="4910" s="651" customFormat="1" customHeight="1" spans="4:5">
      <c r="D4910" s="675"/>
      <c r="E4910" s="661"/>
    </row>
    <row r="4911" s="651" customFormat="1" customHeight="1" spans="4:5">
      <c r="D4911" s="675"/>
      <c r="E4911" s="661"/>
    </row>
    <row r="4912" s="651" customFormat="1" customHeight="1" spans="4:5">
      <c r="D4912" s="675"/>
      <c r="E4912" s="661"/>
    </row>
    <row r="4913" s="651" customFormat="1" customHeight="1" spans="4:5">
      <c r="D4913" s="675"/>
      <c r="E4913" s="661"/>
    </row>
    <row r="4914" s="651" customFormat="1" customHeight="1" spans="4:5">
      <c r="D4914" s="675"/>
      <c r="E4914" s="661"/>
    </row>
    <row r="4915" s="651" customFormat="1" customHeight="1" spans="4:5">
      <c r="D4915" s="675"/>
      <c r="E4915" s="661"/>
    </row>
    <row r="4916" s="651" customFormat="1" customHeight="1" spans="4:5">
      <c r="D4916" s="675"/>
      <c r="E4916" s="661"/>
    </row>
    <row r="4917" s="651" customFormat="1" customHeight="1" spans="4:5">
      <c r="D4917" s="675"/>
      <c r="E4917" s="661"/>
    </row>
    <row r="4918" s="651" customFormat="1" customHeight="1" spans="4:5">
      <c r="D4918" s="675"/>
      <c r="E4918" s="661"/>
    </row>
    <row r="4919" s="651" customFormat="1" customHeight="1" spans="4:5">
      <c r="D4919" s="675"/>
      <c r="E4919" s="661"/>
    </row>
    <row r="4920" s="651" customFormat="1" customHeight="1" spans="4:5">
      <c r="D4920" s="675"/>
      <c r="E4920" s="661"/>
    </row>
    <row r="4921" s="651" customFormat="1" customHeight="1" spans="4:5">
      <c r="D4921" s="675"/>
      <c r="E4921" s="661"/>
    </row>
    <row r="4922" s="651" customFormat="1" customHeight="1" spans="4:5">
      <c r="D4922" s="675"/>
      <c r="E4922" s="661"/>
    </row>
    <row r="4923" s="651" customFormat="1" customHeight="1" spans="4:5">
      <c r="D4923" s="675"/>
      <c r="E4923" s="661"/>
    </row>
    <row r="4924" s="651" customFormat="1" customHeight="1" spans="4:5">
      <c r="D4924" s="675"/>
      <c r="E4924" s="661"/>
    </row>
    <row r="4925" s="651" customFormat="1" customHeight="1" spans="4:5">
      <c r="D4925" s="675"/>
      <c r="E4925" s="661"/>
    </row>
    <row r="4926" s="651" customFormat="1" customHeight="1" spans="4:5">
      <c r="D4926" s="675"/>
      <c r="E4926" s="661"/>
    </row>
    <row r="4927" s="651" customFormat="1" customHeight="1" spans="4:5">
      <c r="D4927" s="675"/>
      <c r="E4927" s="661"/>
    </row>
    <row r="4928" s="651" customFormat="1" customHeight="1" spans="4:5">
      <c r="D4928" s="675"/>
      <c r="E4928" s="661"/>
    </row>
    <row r="4929" s="651" customFormat="1" customHeight="1" spans="4:5">
      <c r="D4929" s="675"/>
      <c r="E4929" s="661"/>
    </row>
    <row r="4930" s="651" customFormat="1" customHeight="1" spans="4:5">
      <c r="D4930" s="675"/>
      <c r="E4930" s="661"/>
    </row>
    <row r="4931" s="651" customFormat="1" customHeight="1" spans="4:5">
      <c r="D4931" s="675"/>
      <c r="E4931" s="661"/>
    </row>
    <row r="4932" s="651" customFormat="1" customHeight="1" spans="4:5">
      <c r="D4932" s="675"/>
      <c r="E4932" s="661"/>
    </row>
    <row r="4933" s="651" customFormat="1" customHeight="1" spans="4:5">
      <c r="D4933" s="675"/>
      <c r="E4933" s="661"/>
    </row>
    <row r="4934" s="651" customFormat="1" customHeight="1" spans="4:5">
      <c r="D4934" s="675"/>
      <c r="E4934" s="661"/>
    </row>
    <row r="4935" s="651" customFormat="1" customHeight="1" spans="4:5">
      <c r="D4935" s="675"/>
      <c r="E4935" s="661"/>
    </row>
    <row r="4936" s="651" customFormat="1" customHeight="1" spans="4:5">
      <c r="D4936" s="675"/>
      <c r="E4936" s="661"/>
    </row>
    <row r="4937" s="651" customFormat="1" customHeight="1" spans="4:5">
      <c r="D4937" s="675"/>
      <c r="E4937" s="661"/>
    </row>
    <row r="4938" s="651" customFormat="1" customHeight="1" spans="4:5">
      <c r="D4938" s="675"/>
      <c r="E4938" s="661"/>
    </row>
    <row r="4939" s="651" customFormat="1" customHeight="1" spans="4:5">
      <c r="D4939" s="675"/>
      <c r="E4939" s="661"/>
    </row>
    <row r="4940" s="651" customFormat="1" customHeight="1" spans="4:5">
      <c r="D4940" s="675"/>
      <c r="E4940" s="661"/>
    </row>
    <row r="4941" s="651" customFormat="1" customHeight="1" spans="4:5">
      <c r="D4941" s="675"/>
      <c r="E4941" s="661"/>
    </row>
    <row r="4942" s="651" customFormat="1" customHeight="1" spans="4:5">
      <c r="D4942" s="675"/>
      <c r="E4942" s="661"/>
    </row>
    <row r="4943" s="651" customFormat="1" customHeight="1" spans="4:5">
      <c r="D4943" s="675"/>
      <c r="E4943" s="661"/>
    </row>
    <row r="4944" s="651" customFormat="1" customHeight="1" spans="4:5">
      <c r="D4944" s="675"/>
      <c r="E4944" s="661"/>
    </row>
    <row r="4945" s="651" customFormat="1" customHeight="1" spans="4:5">
      <c r="D4945" s="675"/>
      <c r="E4945" s="661"/>
    </row>
    <row r="4946" s="651" customFormat="1" customHeight="1" spans="4:5">
      <c r="D4946" s="675"/>
      <c r="E4946" s="661"/>
    </row>
    <row r="4947" s="651" customFormat="1" customHeight="1" spans="4:5">
      <c r="D4947" s="675"/>
      <c r="E4947" s="661"/>
    </row>
    <row r="4948" s="651" customFormat="1" customHeight="1" spans="4:5">
      <c r="D4948" s="675"/>
      <c r="E4948" s="661"/>
    </row>
    <row r="4949" s="651" customFormat="1" customHeight="1" spans="4:5">
      <c r="D4949" s="675"/>
      <c r="E4949" s="661"/>
    </row>
    <row r="4950" s="651" customFormat="1" customHeight="1" spans="4:5">
      <c r="D4950" s="675"/>
      <c r="E4950" s="661"/>
    </row>
    <row r="4951" s="651" customFormat="1" customHeight="1" spans="4:5">
      <c r="D4951" s="675"/>
      <c r="E4951" s="661"/>
    </row>
    <row r="4952" s="651" customFormat="1" customHeight="1" spans="4:5">
      <c r="D4952" s="675"/>
      <c r="E4952" s="661"/>
    </row>
    <row r="4953" s="651" customFormat="1" customHeight="1" spans="4:5">
      <c r="D4953" s="675"/>
      <c r="E4953" s="661"/>
    </row>
    <row r="4954" s="651" customFormat="1" customHeight="1" spans="4:5">
      <c r="D4954" s="675"/>
      <c r="E4954" s="661"/>
    </row>
    <row r="4955" s="651" customFormat="1" customHeight="1" spans="4:5">
      <c r="D4955" s="675"/>
      <c r="E4955" s="661"/>
    </row>
    <row r="4956" s="651" customFormat="1" customHeight="1" spans="4:5">
      <c r="D4956" s="675"/>
      <c r="E4956" s="661"/>
    </row>
    <row r="4957" s="651" customFormat="1" customHeight="1" spans="4:5">
      <c r="D4957" s="675"/>
      <c r="E4957" s="661"/>
    </row>
    <row r="4958" s="651" customFormat="1" customHeight="1" spans="4:5">
      <c r="D4958" s="675"/>
      <c r="E4958" s="661"/>
    </row>
    <row r="4959" s="651" customFormat="1" customHeight="1" spans="4:5">
      <c r="D4959" s="675"/>
      <c r="E4959" s="661"/>
    </row>
    <row r="4960" s="651" customFormat="1" customHeight="1" spans="4:5">
      <c r="D4960" s="675"/>
      <c r="E4960" s="661"/>
    </row>
    <row r="4961" s="651" customFormat="1" customHeight="1" spans="4:5">
      <c r="D4961" s="675"/>
      <c r="E4961" s="661"/>
    </row>
    <row r="4962" s="651" customFormat="1" customHeight="1" spans="4:5">
      <c r="D4962" s="675"/>
      <c r="E4962" s="661"/>
    </row>
    <row r="4963" s="651" customFormat="1" customHeight="1" spans="4:5">
      <c r="D4963" s="675"/>
      <c r="E4963" s="661"/>
    </row>
    <row r="4964" s="651" customFormat="1" customHeight="1" spans="4:5">
      <c r="D4964" s="675"/>
      <c r="E4964" s="661"/>
    </row>
    <row r="4965" s="651" customFormat="1" customHeight="1" spans="4:5">
      <c r="D4965" s="675"/>
      <c r="E4965" s="661"/>
    </row>
    <row r="4966" s="651" customFormat="1" customHeight="1" spans="4:5">
      <c r="D4966" s="675"/>
      <c r="E4966" s="661"/>
    </row>
    <row r="4967" s="651" customFormat="1" customHeight="1" spans="4:5">
      <c r="D4967" s="675"/>
      <c r="E4967" s="661"/>
    </row>
    <row r="4968" s="651" customFormat="1" customHeight="1" spans="4:5">
      <c r="D4968" s="675"/>
      <c r="E4968" s="661"/>
    </row>
    <row r="4969" s="651" customFormat="1" customHeight="1" spans="4:5">
      <c r="D4969" s="675"/>
      <c r="E4969" s="661"/>
    </row>
    <row r="4970" s="651" customFormat="1" customHeight="1" spans="4:5">
      <c r="D4970" s="675"/>
      <c r="E4970" s="661"/>
    </row>
    <row r="4971" s="651" customFormat="1" customHeight="1" spans="4:5">
      <c r="D4971" s="675"/>
      <c r="E4971" s="661"/>
    </row>
    <row r="4972" s="651" customFormat="1" customHeight="1" spans="4:5">
      <c r="D4972" s="675"/>
      <c r="E4972" s="661"/>
    </row>
    <row r="4973" s="651" customFormat="1" customHeight="1" spans="4:5">
      <c r="D4973" s="675"/>
      <c r="E4973" s="661"/>
    </row>
    <row r="4974" s="651" customFormat="1" customHeight="1" spans="4:5">
      <c r="D4974" s="675"/>
      <c r="E4974" s="661"/>
    </row>
    <row r="4975" s="651" customFormat="1" customHeight="1" spans="4:5">
      <c r="D4975" s="675"/>
      <c r="E4975" s="661"/>
    </row>
    <row r="4976" s="651" customFormat="1" customHeight="1" spans="4:5">
      <c r="D4976" s="675"/>
      <c r="E4976" s="661"/>
    </row>
    <row r="4977" s="651" customFormat="1" customHeight="1" spans="4:5">
      <c r="D4977" s="675"/>
      <c r="E4977" s="661"/>
    </row>
    <row r="4978" s="651" customFormat="1" customHeight="1" spans="4:5">
      <c r="D4978" s="675"/>
      <c r="E4978" s="661"/>
    </row>
    <row r="4979" s="651" customFormat="1" customHeight="1" spans="4:5">
      <c r="D4979" s="675"/>
      <c r="E4979" s="661"/>
    </row>
    <row r="4980" s="651" customFormat="1" customHeight="1" spans="4:5">
      <c r="D4980" s="675"/>
      <c r="E4980" s="661"/>
    </row>
    <row r="4981" s="651" customFormat="1" customHeight="1" spans="4:5">
      <c r="D4981" s="675"/>
      <c r="E4981" s="661"/>
    </row>
    <row r="4982" s="651" customFormat="1" customHeight="1" spans="4:5">
      <c r="D4982" s="675"/>
      <c r="E4982" s="661"/>
    </row>
    <row r="4983" s="651" customFormat="1" customHeight="1" spans="4:5">
      <c r="D4983" s="675"/>
      <c r="E4983" s="661"/>
    </row>
    <row r="4984" s="651" customFormat="1" customHeight="1" spans="4:5">
      <c r="D4984" s="675"/>
      <c r="E4984" s="661"/>
    </row>
    <row r="4985" s="651" customFormat="1" customHeight="1" spans="4:5">
      <c r="D4985" s="675"/>
      <c r="E4985" s="661"/>
    </row>
    <row r="4986" s="651" customFormat="1" customHeight="1" spans="4:5">
      <c r="D4986" s="675"/>
      <c r="E4986" s="661"/>
    </row>
    <row r="4987" s="651" customFormat="1" customHeight="1" spans="4:5">
      <c r="D4987" s="675"/>
      <c r="E4987" s="661"/>
    </row>
    <row r="4988" s="651" customFormat="1" customHeight="1" spans="4:5">
      <c r="D4988" s="675"/>
      <c r="E4988" s="661"/>
    </row>
    <row r="4989" s="651" customFormat="1" customHeight="1" spans="4:5">
      <c r="D4989" s="675"/>
      <c r="E4989" s="661"/>
    </row>
    <row r="4990" s="651" customFormat="1" customHeight="1" spans="4:5">
      <c r="D4990" s="675"/>
      <c r="E4990" s="661"/>
    </row>
    <row r="4991" s="651" customFormat="1" customHeight="1" spans="4:5">
      <c r="D4991" s="675"/>
      <c r="E4991" s="661"/>
    </row>
    <row r="4992" s="651" customFormat="1" customHeight="1" spans="4:5">
      <c r="D4992" s="675"/>
      <c r="E4992" s="661"/>
    </row>
    <row r="4993" s="651" customFormat="1" customHeight="1" spans="4:5">
      <c r="D4993" s="675"/>
      <c r="E4993" s="661"/>
    </row>
    <row r="4994" s="651" customFormat="1" customHeight="1" spans="4:5">
      <c r="D4994" s="675"/>
      <c r="E4994" s="661"/>
    </row>
    <row r="4995" s="651" customFormat="1" customHeight="1" spans="4:5">
      <c r="D4995" s="675"/>
      <c r="E4995" s="661"/>
    </row>
    <row r="4996" s="651" customFormat="1" customHeight="1" spans="4:5">
      <c r="D4996" s="675"/>
      <c r="E4996" s="661"/>
    </row>
    <row r="4997" s="651" customFormat="1" customHeight="1" spans="4:5">
      <c r="D4997" s="675"/>
      <c r="E4997" s="661"/>
    </row>
    <row r="4998" s="651" customFormat="1" customHeight="1" spans="4:5">
      <c r="D4998" s="675"/>
      <c r="E4998" s="661"/>
    </row>
    <row r="4999" s="651" customFormat="1" customHeight="1" spans="4:5">
      <c r="D4999" s="675"/>
      <c r="E4999" s="661"/>
    </row>
    <row r="5000" s="651" customFormat="1" customHeight="1" spans="4:5">
      <c r="D5000" s="675"/>
      <c r="E5000" s="661"/>
    </row>
    <row r="5001" s="651" customFormat="1" customHeight="1" spans="4:5">
      <c r="D5001" s="675"/>
      <c r="E5001" s="661"/>
    </row>
    <row r="5002" s="651" customFormat="1" customHeight="1" spans="4:5">
      <c r="D5002" s="675"/>
      <c r="E5002" s="661"/>
    </row>
    <row r="5003" s="651" customFormat="1" customHeight="1" spans="4:5">
      <c r="D5003" s="675"/>
      <c r="E5003" s="661"/>
    </row>
    <row r="5004" s="651" customFormat="1" customHeight="1" spans="4:5">
      <c r="D5004" s="675"/>
      <c r="E5004" s="661"/>
    </row>
    <row r="5005" s="651" customFormat="1" customHeight="1" spans="4:5">
      <c r="D5005" s="675"/>
      <c r="E5005" s="661"/>
    </row>
    <row r="5006" s="651" customFormat="1" customHeight="1" spans="4:5">
      <c r="D5006" s="675"/>
      <c r="E5006" s="661"/>
    </row>
    <row r="5007" s="651" customFormat="1" customHeight="1" spans="4:5">
      <c r="D5007" s="675"/>
      <c r="E5007" s="661"/>
    </row>
    <row r="5008" s="651" customFormat="1" customHeight="1" spans="4:5">
      <c r="D5008" s="675"/>
      <c r="E5008" s="661"/>
    </row>
    <row r="5009" s="651" customFormat="1" customHeight="1" spans="4:5">
      <c r="D5009" s="675"/>
      <c r="E5009" s="661"/>
    </row>
    <row r="5010" s="651" customFormat="1" customHeight="1" spans="4:5">
      <c r="D5010" s="675"/>
      <c r="E5010" s="661"/>
    </row>
    <row r="5011" s="651" customFormat="1" customHeight="1" spans="4:5">
      <c r="D5011" s="675"/>
      <c r="E5011" s="661"/>
    </row>
    <row r="5012" s="651" customFormat="1" customHeight="1" spans="4:5">
      <c r="D5012" s="675"/>
      <c r="E5012" s="661"/>
    </row>
    <row r="5013" s="651" customFormat="1" customHeight="1" spans="4:5">
      <c r="D5013" s="675"/>
      <c r="E5013" s="661"/>
    </row>
    <row r="5014" s="651" customFormat="1" customHeight="1" spans="4:5">
      <c r="D5014" s="675"/>
      <c r="E5014" s="661"/>
    </row>
    <row r="5015" s="651" customFormat="1" customHeight="1" spans="4:5">
      <c r="D5015" s="675"/>
      <c r="E5015" s="661"/>
    </row>
    <row r="5016" s="651" customFormat="1" customHeight="1" spans="4:5">
      <c r="D5016" s="675"/>
      <c r="E5016" s="661"/>
    </row>
    <row r="5017" s="651" customFormat="1" customHeight="1" spans="4:5">
      <c r="D5017" s="675"/>
      <c r="E5017" s="661"/>
    </row>
    <row r="5018" s="651" customFormat="1" customHeight="1" spans="4:5">
      <c r="D5018" s="675"/>
      <c r="E5018" s="661"/>
    </row>
    <row r="5019" s="651" customFormat="1" customHeight="1" spans="4:5">
      <c r="D5019" s="675"/>
      <c r="E5019" s="661"/>
    </row>
    <row r="5020" s="651" customFormat="1" customHeight="1" spans="4:5">
      <c r="D5020" s="675"/>
      <c r="E5020" s="661"/>
    </row>
    <row r="5021" s="651" customFormat="1" customHeight="1" spans="4:5">
      <c r="D5021" s="675"/>
      <c r="E5021" s="661"/>
    </row>
    <row r="5022" s="651" customFormat="1" customHeight="1" spans="4:5">
      <c r="D5022" s="675"/>
      <c r="E5022" s="661"/>
    </row>
    <row r="5023" s="651" customFormat="1" customHeight="1" spans="4:5">
      <c r="D5023" s="675"/>
      <c r="E5023" s="661"/>
    </row>
    <row r="5024" s="651" customFormat="1" customHeight="1" spans="4:5">
      <c r="D5024" s="675"/>
      <c r="E5024" s="661"/>
    </row>
    <row r="5025" s="651" customFormat="1" customHeight="1" spans="4:5">
      <c r="D5025" s="675"/>
      <c r="E5025" s="661"/>
    </row>
    <row r="5026" s="651" customFormat="1" customHeight="1" spans="4:5">
      <c r="D5026" s="675"/>
      <c r="E5026" s="661"/>
    </row>
    <row r="5027" s="651" customFormat="1" customHeight="1" spans="4:5">
      <c r="D5027" s="675"/>
      <c r="E5027" s="661"/>
    </row>
    <row r="5028" s="651" customFormat="1" customHeight="1" spans="4:5">
      <c r="D5028" s="675"/>
      <c r="E5028" s="661"/>
    </row>
    <row r="5029" s="651" customFormat="1" customHeight="1" spans="4:5">
      <c r="D5029" s="675"/>
      <c r="E5029" s="661"/>
    </row>
    <row r="5030" s="651" customFormat="1" customHeight="1" spans="4:5">
      <c r="D5030" s="675"/>
      <c r="E5030" s="661"/>
    </row>
    <row r="5031" s="651" customFormat="1" customHeight="1" spans="4:5">
      <c r="D5031" s="675"/>
      <c r="E5031" s="661"/>
    </row>
    <row r="5032" s="651" customFormat="1" customHeight="1" spans="4:5">
      <c r="D5032" s="675"/>
      <c r="E5032" s="661"/>
    </row>
    <row r="5033" s="651" customFormat="1" customHeight="1" spans="4:5">
      <c r="D5033" s="675"/>
      <c r="E5033" s="661"/>
    </row>
    <row r="5034" s="651" customFormat="1" customHeight="1" spans="4:5">
      <c r="D5034" s="675"/>
      <c r="E5034" s="661"/>
    </row>
    <row r="5035" s="651" customFormat="1" customHeight="1" spans="4:5">
      <c r="D5035" s="675"/>
      <c r="E5035" s="661"/>
    </row>
    <row r="5036" s="651" customFormat="1" customHeight="1" spans="4:5">
      <c r="D5036" s="675"/>
      <c r="E5036" s="661"/>
    </row>
    <row r="5037" s="651" customFormat="1" customHeight="1" spans="4:5">
      <c r="D5037" s="675"/>
      <c r="E5037" s="661"/>
    </row>
    <row r="5038" s="651" customFormat="1" customHeight="1" spans="4:5">
      <c r="D5038" s="675"/>
      <c r="E5038" s="661"/>
    </row>
    <row r="5039" s="651" customFormat="1" customHeight="1" spans="4:5">
      <c r="D5039" s="675"/>
      <c r="E5039" s="661"/>
    </row>
    <row r="5040" s="651" customFormat="1" customHeight="1" spans="4:5">
      <c r="D5040" s="675"/>
      <c r="E5040" s="661"/>
    </row>
    <row r="5041" s="651" customFormat="1" customHeight="1" spans="4:5">
      <c r="D5041" s="675"/>
      <c r="E5041" s="661"/>
    </row>
    <row r="5042" s="651" customFormat="1" customHeight="1" spans="4:5">
      <c r="D5042" s="675"/>
      <c r="E5042" s="661"/>
    </row>
    <row r="5043" s="651" customFormat="1" customHeight="1" spans="4:5">
      <c r="D5043" s="675"/>
      <c r="E5043" s="661"/>
    </row>
    <row r="5044" s="651" customFormat="1" customHeight="1" spans="4:5">
      <c r="D5044" s="675"/>
      <c r="E5044" s="661"/>
    </row>
    <row r="5045" s="651" customFormat="1" customHeight="1" spans="4:5">
      <c r="D5045" s="675"/>
      <c r="E5045" s="661"/>
    </row>
    <row r="5046" s="651" customFormat="1" customHeight="1" spans="4:5">
      <c r="D5046" s="675"/>
      <c r="E5046" s="661"/>
    </row>
    <row r="5047" s="651" customFormat="1" customHeight="1" spans="4:5">
      <c r="D5047" s="675"/>
      <c r="E5047" s="661"/>
    </row>
    <row r="5048" s="651" customFormat="1" customHeight="1" spans="4:5">
      <c r="D5048" s="675"/>
      <c r="E5048" s="661"/>
    </row>
    <row r="5049" s="651" customFormat="1" customHeight="1" spans="4:5">
      <c r="D5049" s="675"/>
      <c r="E5049" s="661"/>
    </row>
    <row r="5050" s="651" customFormat="1" customHeight="1" spans="4:5">
      <c r="D5050" s="675"/>
      <c r="E5050" s="661"/>
    </row>
    <row r="5051" s="651" customFormat="1" customHeight="1" spans="4:5">
      <c r="D5051" s="675"/>
      <c r="E5051" s="661"/>
    </row>
    <row r="5052" s="651" customFormat="1" customHeight="1" spans="4:5">
      <c r="D5052" s="675"/>
      <c r="E5052" s="661"/>
    </row>
    <row r="5053" s="651" customFormat="1" customHeight="1" spans="4:5">
      <c r="D5053" s="675"/>
      <c r="E5053" s="661"/>
    </row>
    <row r="5054" s="651" customFormat="1" customHeight="1" spans="4:5">
      <c r="D5054" s="675"/>
      <c r="E5054" s="661"/>
    </row>
    <row r="5055" s="651" customFormat="1" customHeight="1" spans="4:5">
      <c r="D5055" s="675"/>
      <c r="E5055" s="661"/>
    </row>
    <row r="5056" s="651" customFormat="1" customHeight="1" spans="4:5">
      <c r="D5056" s="675"/>
      <c r="E5056" s="661"/>
    </row>
    <row r="5057" s="651" customFormat="1" customHeight="1" spans="4:5">
      <c r="D5057" s="675"/>
      <c r="E5057" s="661"/>
    </row>
    <row r="5058" s="651" customFormat="1" customHeight="1" spans="4:5">
      <c r="D5058" s="675"/>
      <c r="E5058" s="661"/>
    </row>
    <row r="5059" s="651" customFormat="1" customHeight="1" spans="4:5">
      <c r="D5059" s="675"/>
      <c r="E5059" s="661"/>
    </row>
    <row r="5060" s="651" customFormat="1" customHeight="1" spans="4:5">
      <c r="D5060" s="675"/>
      <c r="E5060" s="661"/>
    </row>
    <row r="5061" s="651" customFormat="1" customHeight="1" spans="4:5">
      <c r="D5061" s="675"/>
      <c r="E5061" s="661"/>
    </row>
    <row r="5062" s="651" customFormat="1" customHeight="1" spans="4:5">
      <c r="D5062" s="675"/>
      <c r="E5062" s="661"/>
    </row>
    <row r="5063" s="651" customFormat="1" customHeight="1" spans="4:5">
      <c r="D5063" s="675"/>
      <c r="E5063" s="661"/>
    </row>
    <row r="5064" s="651" customFormat="1" customHeight="1" spans="4:5">
      <c r="D5064" s="675"/>
      <c r="E5064" s="661"/>
    </row>
    <row r="5065" s="651" customFormat="1" customHeight="1" spans="4:5">
      <c r="D5065" s="675"/>
      <c r="E5065" s="661"/>
    </row>
    <row r="5066" s="651" customFormat="1" customHeight="1" spans="4:5">
      <c r="D5066" s="675"/>
      <c r="E5066" s="661"/>
    </row>
    <row r="5067" s="651" customFormat="1" customHeight="1" spans="4:5">
      <c r="D5067" s="675"/>
      <c r="E5067" s="661"/>
    </row>
    <row r="5068" s="651" customFormat="1" customHeight="1" spans="4:5">
      <c r="D5068" s="675"/>
      <c r="E5068" s="661"/>
    </row>
    <row r="5069" s="651" customFormat="1" customHeight="1" spans="4:5">
      <c r="D5069" s="675"/>
      <c r="E5069" s="661"/>
    </row>
    <row r="5070" s="651" customFormat="1" customHeight="1" spans="4:5">
      <c r="D5070" s="675"/>
      <c r="E5070" s="661"/>
    </row>
    <row r="5071" s="651" customFormat="1" customHeight="1" spans="4:5">
      <c r="D5071" s="675"/>
      <c r="E5071" s="661"/>
    </row>
    <row r="5072" s="651" customFormat="1" customHeight="1" spans="4:5">
      <c r="D5072" s="675"/>
      <c r="E5072" s="661"/>
    </row>
    <row r="5073" s="651" customFormat="1" customHeight="1" spans="4:5">
      <c r="D5073" s="675"/>
      <c r="E5073" s="661"/>
    </row>
    <row r="5074" s="651" customFormat="1" customHeight="1" spans="4:5">
      <c r="D5074" s="675"/>
      <c r="E5074" s="661"/>
    </row>
    <row r="5075" s="651" customFormat="1" customHeight="1" spans="4:5">
      <c r="D5075" s="675"/>
      <c r="E5075" s="661"/>
    </row>
    <row r="5076" s="651" customFormat="1" customHeight="1" spans="4:5">
      <c r="D5076" s="675"/>
      <c r="E5076" s="661"/>
    </row>
    <row r="5077" s="651" customFormat="1" customHeight="1" spans="4:5">
      <c r="D5077" s="675"/>
      <c r="E5077" s="661"/>
    </row>
    <row r="5078" s="651" customFormat="1" customHeight="1" spans="4:5">
      <c r="D5078" s="675"/>
      <c r="E5078" s="661"/>
    </row>
    <row r="5079" s="651" customFormat="1" customHeight="1" spans="4:5">
      <c r="D5079" s="675"/>
      <c r="E5079" s="661"/>
    </row>
    <row r="5080" s="651" customFormat="1" customHeight="1" spans="4:5">
      <c r="D5080" s="675"/>
      <c r="E5080" s="661"/>
    </row>
    <row r="5081" s="651" customFormat="1" customHeight="1" spans="4:5">
      <c r="D5081" s="675"/>
      <c r="E5081" s="661"/>
    </row>
    <row r="5082" s="651" customFormat="1" customHeight="1" spans="4:5">
      <c r="D5082" s="675"/>
      <c r="E5082" s="661"/>
    </row>
    <row r="5083" s="651" customFormat="1" customHeight="1" spans="4:5">
      <c r="D5083" s="675"/>
      <c r="E5083" s="661"/>
    </row>
    <row r="5084" s="651" customFormat="1" customHeight="1" spans="4:5">
      <c r="D5084" s="675"/>
      <c r="E5084" s="661"/>
    </row>
    <row r="5085" s="651" customFormat="1" customHeight="1" spans="4:5">
      <c r="D5085" s="675"/>
      <c r="E5085" s="661"/>
    </row>
    <row r="5086" s="651" customFormat="1" customHeight="1" spans="4:5">
      <c r="D5086" s="675"/>
      <c r="E5086" s="661"/>
    </row>
    <row r="5087" s="651" customFormat="1" customHeight="1" spans="4:5">
      <c r="D5087" s="675"/>
      <c r="E5087" s="661"/>
    </row>
    <row r="5088" s="651" customFormat="1" customHeight="1" spans="4:5">
      <c r="D5088" s="675"/>
      <c r="E5088" s="661"/>
    </row>
    <row r="5089" s="651" customFormat="1" customHeight="1" spans="4:5">
      <c r="D5089" s="675"/>
      <c r="E5089" s="661"/>
    </row>
    <row r="5090" s="651" customFormat="1" customHeight="1" spans="4:5">
      <c r="D5090" s="675"/>
      <c r="E5090" s="661"/>
    </row>
    <row r="5091" s="651" customFormat="1" customHeight="1" spans="4:5">
      <c r="D5091" s="675"/>
      <c r="E5091" s="661"/>
    </row>
    <row r="5092" s="651" customFormat="1" customHeight="1" spans="4:5">
      <c r="D5092" s="675"/>
      <c r="E5092" s="661"/>
    </row>
    <row r="5093" s="651" customFormat="1" customHeight="1" spans="4:5">
      <c r="D5093" s="675"/>
      <c r="E5093" s="661"/>
    </row>
    <row r="5094" s="651" customFormat="1" customHeight="1" spans="4:5">
      <c r="D5094" s="675"/>
      <c r="E5094" s="661"/>
    </row>
    <row r="5095" s="651" customFormat="1" customHeight="1" spans="4:5">
      <c r="D5095" s="675"/>
      <c r="E5095" s="661"/>
    </row>
    <row r="5096" s="651" customFormat="1" customHeight="1" spans="4:5">
      <c r="D5096" s="675"/>
      <c r="E5096" s="661"/>
    </row>
    <row r="5097" s="651" customFormat="1" customHeight="1" spans="4:5">
      <c r="D5097" s="675"/>
      <c r="E5097" s="661"/>
    </row>
    <row r="5098" s="651" customFormat="1" customHeight="1" spans="4:5">
      <c r="D5098" s="675"/>
      <c r="E5098" s="661"/>
    </row>
    <row r="5099" s="651" customFormat="1" customHeight="1" spans="4:5">
      <c r="D5099" s="675"/>
      <c r="E5099" s="661"/>
    </row>
    <row r="5100" s="651" customFormat="1" customHeight="1" spans="4:5">
      <c r="D5100" s="675"/>
      <c r="E5100" s="661"/>
    </row>
    <row r="5101" s="651" customFormat="1" customHeight="1" spans="4:5">
      <c r="D5101" s="675"/>
      <c r="E5101" s="661"/>
    </row>
    <row r="5102" s="651" customFormat="1" customHeight="1" spans="4:5">
      <c r="D5102" s="675"/>
      <c r="E5102" s="661"/>
    </row>
    <row r="5103" s="651" customFormat="1" customHeight="1" spans="4:5">
      <c r="D5103" s="675"/>
      <c r="E5103" s="661"/>
    </row>
    <row r="5104" s="651" customFormat="1" customHeight="1" spans="4:5">
      <c r="D5104" s="675"/>
      <c r="E5104" s="661"/>
    </row>
    <row r="5105" s="651" customFormat="1" customHeight="1" spans="4:5">
      <c r="D5105" s="675"/>
      <c r="E5105" s="661"/>
    </row>
    <row r="5106" s="651" customFormat="1" customHeight="1" spans="4:5">
      <c r="D5106" s="675"/>
      <c r="E5106" s="661"/>
    </row>
    <row r="5107" s="651" customFormat="1" customHeight="1" spans="4:5">
      <c r="D5107" s="675"/>
      <c r="E5107" s="661"/>
    </row>
    <row r="5108" s="651" customFormat="1" customHeight="1" spans="4:5">
      <c r="D5108" s="675"/>
      <c r="E5108" s="661"/>
    </row>
    <row r="5109" s="651" customFormat="1" customHeight="1" spans="4:5">
      <c r="D5109" s="675"/>
      <c r="E5109" s="661"/>
    </row>
    <row r="5110" s="651" customFormat="1" customHeight="1" spans="4:5">
      <c r="D5110" s="675"/>
      <c r="E5110" s="661"/>
    </row>
    <row r="5111" s="651" customFormat="1" customHeight="1" spans="4:5">
      <c r="D5111" s="675"/>
      <c r="E5111" s="661"/>
    </row>
    <row r="5112" s="651" customFormat="1" customHeight="1" spans="4:5">
      <c r="D5112" s="675"/>
      <c r="E5112" s="661"/>
    </row>
    <row r="5113" s="651" customFormat="1" customHeight="1" spans="4:5">
      <c r="D5113" s="675"/>
      <c r="E5113" s="661"/>
    </row>
    <row r="5114" s="651" customFormat="1" customHeight="1" spans="4:5">
      <c r="D5114" s="675"/>
      <c r="E5114" s="661"/>
    </row>
    <row r="5115" s="651" customFormat="1" customHeight="1" spans="4:5">
      <c r="D5115" s="675"/>
      <c r="E5115" s="661"/>
    </row>
    <row r="5116" s="651" customFormat="1" customHeight="1" spans="4:5">
      <c r="D5116" s="675"/>
      <c r="E5116" s="661"/>
    </row>
    <row r="5117" s="651" customFormat="1" customHeight="1" spans="4:5">
      <c r="D5117" s="675"/>
      <c r="E5117" s="661"/>
    </row>
    <row r="5118" s="651" customFormat="1" customHeight="1" spans="4:5">
      <c r="D5118" s="675"/>
      <c r="E5118" s="661"/>
    </row>
    <row r="5119" s="651" customFormat="1" customHeight="1" spans="4:5">
      <c r="D5119" s="675"/>
      <c r="E5119" s="661"/>
    </row>
    <row r="5120" s="651" customFormat="1" customHeight="1" spans="4:5">
      <c r="D5120" s="675"/>
      <c r="E5120" s="661"/>
    </row>
    <row r="5121" s="651" customFormat="1" customHeight="1" spans="4:5">
      <c r="D5121" s="675"/>
      <c r="E5121" s="661"/>
    </row>
    <row r="5122" s="651" customFormat="1" customHeight="1" spans="4:5">
      <c r="D5122" s="675"/>
      <c r="E5122" s="661"/>
    </row>
    <row r="5123" s="651" customFormat="1" customHeight="1" spans="4:5">
      <c r="D5123" s="675"/>
      <c r="E5123" s="661"/>
    </row>
    <row r="5124" s="651" customFormat="1" customHeight="1" spans="4:5">
      <c r="D5124" s="675"/>
      <c r="E5124" s="661"/>
    </row>
    <row r="5125" s="651" customFormat="1" customHeight="1" spans="4:5">
      <c r="D5125" s="675"/>
      <c r="E5125" s="661"/>
    </row>
    <row r="5126" s="651" customFormat="1" customHeight="1" spans="4:5">
      <c r="D5126" s="675"/>
      <c r="E5126" s="661"/>
    </row>
    <row r="5127" s="651" customFormat="1" customHeight="1" spans="4:5">
      <c r="D5127" s="675"/>
      <c r="E5127" s="661"/>
    </row>
    <row r="5128" s="651" customFormat="1" customHeight="1" spans="4:5">
      <c r="D5128" s="675"/>
      <c r="E5128" s="661"/>
    </row>
    <row r="5129" s="651" customFormat="1" customHeight="1" spans="4:5">
      <c r="D5129" s="675"/>
      <c r="E5129" s="661"/>
    </row>
    <row r="5130" s="651" customFormat="1" customHeight="1" spans="4:5">
      <c r="D5130" s="675"/>
      <c r="E5130" s="661"/>
    </row>
    <row r="5131" s="651" customFormat="1" customHeight="1" spans="4:5">
      <c r="D5131" s="675"/>
      <c r="E5131" s="661"/>
    </row>
    <row r="5132" s="651" customFormat="1" customHeight="1" spans="4:5">
      <c r="D5132" s="675"/>
      <c r="E5132" s="661"/>
    </row>
    <row r="5133" s="651" customFormat="1" customHeight="1" spans="4:5">
      <c r="D5133" s="675"/>
      <c r="E5133" s="661"/>
    </row>
    <row r="5134" s="651" customFormat="1" customHeight="1" spans="4:5">
      <c r="D5134" s="675"/>
      <c r="E5134" s="661"/>
    </row>
    <row r="5135" s="651" customFormat="1" customHeight="1" spans="4:5">
      <c r="D5135" s="675"/>
      <c r="E5135" s="661"/>
    </row>
    <row r="5136" s="651" customFormat="1" customHeight="1" spans="4:5">
      <c r="D5136" s="675"/>
      <c r="E5136" s="661"/>
    </row>
    <row r="5137" s="651" customFormat="1" customHeight="1" spans="4:5">
      <c r="D5137" s="675"/>
      <c r="E5137" s="661"/>
    </row>
    <row r="5138" s="651" customFormat="1" customHeight="1" spans="4:5">
      <c r="D5138" s="675"/>
      <c r="E5138" s="661"/>
    </row>
    <row r="5139" s="651" customFormat="1" customHeight="1" spans="4:5">
      <c r="D5139" s="675"/>
      <c r="E5139" s="661"/>
    </row>
    <row r="5140" s="651" customFormat="1" customHeight="1" spans="4:5">
      <c r="D5140" s="675"/>
      <c r="E5140" s="661"/>
    </row>
    <row r="5141" s="651" customFormat="1" customHeight="1" spans="4:5">
      <c r="D5141" s="675"/>
      <c r="E5141" s="661"/>
    </row>
    <row r="5142" s="651" customFormat="1" customHeight="1" spans="4:5">
      <c r="D5142" s="675"/>
      <c r="E5142" s="661"/>
    </row>
    <row r="5143" s="651" customFormat="1" customHeight="1" spans="4:5">
      <c r="D5143" s="675"/>
      <c r="E5143" s="661"/>
    </row>
    <row r="5144" s="651" customFormat="1" customHeight="1" spans="4:5">
      <c r="D5144" s="675"/>
      <c r="E5144" s="661"/>
    </row>
    <row r="5145" s="651" customFormat="1" customHeight="1" spans="4:5">
      <c r="D5145" s="675"/>
      <c r="E5145" s="661"/>
    </row>
    <row r="5146" s="651" customFormat="1" customHeight="1" spans="4:5">
      <c r="D5146" s="675"/>
      <c r="E5146" s="661"/>
    </row>
    <row r="5147" s="651" customFormat="1" customHeight="1" spans="4:5">
      <c r="D5147" s="675"/>
      <c r="E5147" s="661"/>
    </row>
    <row r="5148" s="651" customFormat="1" customHeight="1" spans="4:5">
      <c r="D5148" s="675"/>
      <c r="E5148" s="661"/>
    </row>
    <row r="5149" s="651" customFormat="1" customHeight="1" spans="4:5">
      <c r="D5149" s="675"/>
      <c r="E5149" s="661"/>
    </row>
    <row r="5150" s="651" customFormat="1" customHeight="1" spans="4:5">
      <c r="D5150" s="675"/>
      <c r="E5150" s="661"/>
    </row>
    <row r="5151" s="651" customFormat="1" customHeight="1" spans="4:5">
      <c r="D5151" s="675"/>
      <c r="E5151" s="661"/>
    </row>
    <row r="5152" s="651" customFormat="1" customHeight="1" spans="4:5">
      <c r="D5152" s="675"/>
      <c r="E5152" s="661"/>
    </row>
    <row r="5153" s="651" customFormat="1" customHeight="1" spans="4:5">
      <c r="D5153" s="675"/>
      <c r="E5153" s="661"/>
    </row>
    <row r="5154" s="651" customFormat="1" customHeight="1" spans="4:5">
      <c r="D5154" s="675"/>
      <c r="E5154" s="661"/>
    </row>
    <row r="5155" s="651" customFormat="1" customHeight="1" spans="4:5">
      <c r="D5155" s="675"/>
      <c r="E5155" s="661"/>
    </row>
    <row r="5156" s="651" customFormat="1" customHeight="1" spans="4:5">
      <c r="D5156" s="675"/>
      <c r="E5156" s="661"/>
    </row>
    <row r="5157" s="651" customFormat="1" customHeight="1" spans="4:5">
      <c r="D5157" s="675"/>
      <c r="E5157" s="661"/>
    </row>
    <row r="5158" s="651" customFormat="1" customHeight="1" spans="4:5">
      <c r="D5158" s="675"/>
      <c r="E5158" s="661"/>
    </row>
    <row r="5159" s="651" customFormat="1" customHeight="1" spans="4:5">
      <c r="D5159" s="675"/>
      <c r="E5159" s="661"/>
    </row>
    <row r="5160" s="651" customFormat="1" customHeight="1" spans="4:5">
      <c r="D5160" s="675"/>
      <c r="E5160" s="661"/>
    </row>
    <row r="5161" s="651" customFormat="1" customHeight="1" spans="4:5">
      <c r="D5161" s="675"/>
      <c r="E5161" s="661"/>
    </row>
    <row r="5162" s="651" customFormat="1" customHeight="1" spans="4:5">
      <c r="D5162" s="675"/>
      <c r="E5162" s="661"/>
    </row>
    <row r="5163" s="651" customFormat="1" customHeight="1" spans="4:5">
      <c r="D5163" s="675"/>
      <c r="E5163" s="661"/>
    </row>
    <row r="5164" s="651" customFormat="1" customHeight="1" spans="4:5">
      <c r="D5164" s="675"/>
      <c r="E5164" s="661"/>
    </row>
    <row r="5165" s="651" customFormat="1" customHeight="1" spans="4:5">
      <c r="D5165" s="675"/>
      <c r="E5165" s="661"/>
    </row>
    <row r="5166" s="651" customFormat="1" customHeight="1" spans="4:5">
      <c r="D5166" s="675"/>
      <c r="E5166" s="661"/>
    </row>
    <row r="5167" s="651" customFormat="1" customHeight="1" spans="4:5">
      <c r="D5167" s="675"/>
      <c r="E5167" s="661"/>
    </row>
    <row r="5168" s="651" customFormat="1" customHeight="1" spans="4:5">
      <c r="D5168" s="675"/>
      <c r="E5168" s="661"/>
    </row>
    <row r="5169" s="651" customFormat="1" customHeight="1" spans="4:5">
      <c r="D5169" s="675"/>
      <c r="E5169" s="661"/>
    </row>
    <row r="5170" s="651" customFormat="1" customHeight="1" spans="4:5">
      <c r="D5170" s="675"/>
      <c r="E5170" s="661"/>
    </row>
    <row r="5171" s="651" customFormat="1" customHeight="1" spans="4:5">
      <c r="D5171" s="675"/>
      <c r="E5171" s="661"/>
    </row>
    <row r="5172" s="651" customFormat="1" customHeight="1" spans="4:5">
      <c r="D5172" s="675"/>
      <c r="E5172" s="661"/>
    </row>
    <row r="5173" s="651" customFormat="1" customHeight="1" spans="4:5">
      <c r="D5173" s="675"/>
      <c r="E5173" s="661"/>
    </row>
    <row r="5174" s="651" customFormat="1" customHeight="1" spans="4:5">
      <c r="D5174" s="675"/>
      <c r="E5174" s="661"/>
    </row>
    <row r="5175" s="651" customFormat="1" customHeight="1" spans="4:5">
      <c r="D5175" s="675"/>
      <c r="E5175" s="661"/>
    </row>
    <row r="5176" s="651" customFormat="1" customHeight="1" spans="4:5">
      <c r="D5176" s="675"/>
      <c r="E5176" s="661"/>
    </row>
    <row r="5177" s="651" customFormat="1" customHeight="1" spans="4:5">
      <c r="D5177" s="675"/>
      <c r="E5177" s="661"/>
    </row>
    <row r="5178" s="651" customFormat="1" customHeight="1" spans="4:5">
      <c r="D5178" s="675"/>
      <c r="E5178" s="661"/>
    </row>
    <row r="5179" s="651" customFormat="1" customHeight="1" spans="4:5">
      <c r="D5179" s="675"/>
      <c r="E5179" s="661"/>
    </row>
    <row r="5180" s="651" customFormat="1" customHeight="1" spans="4:5">
      <c r="D5180" s="675"/>
      <c r="E5180" s="661"/>
    </row>
    <row r="5181" s="651" customFormat="1" customHeight="1" spans="4:5">
      <c r="D5181" s="675"/>
      <c r="E5181" s="661"/>
    </row>
    <row r="5182" s="651" customFormat="1" customHeight="1" spans="4:5">
      <c r="D5182" s="675"/>
      <c r="E5182" s="661"/>
    </row>
    <row r="5183" s="651" customFormat="1" customHeight="1" spans="4:5">
      <c r="D5183" s="675"/>
      <c r="E5183" s="661"/>
    </row>
    <row r="5184" s="651" customFormat="1" customHeight="1" spans="4:5">
      <c r="D5184" s="675"/>
      <c r="E5184" s="661"/>
    </row>
    <row r="5185" s="651" customFormat="1" customHeight="1" spans="4:5">
      <c r="D5185" s="675"/>
      <c r="E5185" s="661"/>
    </row>
    <row r="5186" s="651" customFormat="1" customHeight="1" spans="4:5">
      <c r="D5186" s="675"/>
      <c r="E5186" s="661"/>
    </row>
    <row r="5187" s="651" customFormat="1" customHeight="1" spans="4:5">
      <c r="D5187" s="675"/>
      <c r="E5187" s="661"/>
    </row>
    <row r="5188" s="651" customFormat="1" customHeight="1" spans="4:5">
      <c r="D5188" s="675"/>
      <c r="E5188" s="661"/>
    </row>
    <row r="5189" s="651" customFormat="1" customHeight="1" spans="4:5">
      <c r="D5189" s="675"/>
      <c r="E5189" s="661"/>
    </row>
    <row r="5190" s="651" customFormat="1" customHeight="1" spans="4:5">
      <c r="D5190" s="675"/>
      <c r="E5190" s="661"/>
    </row>
    <row r="5191" s="651" customFormat="1" customHeight="1" spans="4:5">
      <c r="D5191" s="675"/>
      <c r="E5191" s="661"/>
    </row>
    <row r="5192" s="651" customFormat="1" customHeight="1" spans="4:5">
      <c r="D5192" s="675"/>
      <c r="E5192" s="661"/>
    </row>
    <row r="5193" s="651" customFormat="1" customHeight="1" spans="4:5">
      <c r="D5193" s="675"/>
      <c r="E5193" s="661"/>
    </row>
    <row r="5194" s="651" customFormat="1" customHeight="1" spans="4:5">
      <c r="D5194" s="675"/>
      <c r="E5194" s="661"/>
    </row>
    <row r="5195" s="651" customFormat="1" customHeight="1" spans="4:5">
      <c r="D5195" s="675"/>
      <c r="E5195" s="661"/>
    </row>
    <row r="5196" s="651" customFormat="1" customHeight="1" spans="4:5">
      <c r="D5196" s="675"/>
      <c r="E5196" s="661"/>
    </row>
    <row r="5197" s="651" customFormat="1" customHeight="1" spans="4:5">
      <c r="D5197" s="675"/>
      <c r="E5197" s="661"/>
    </row>
    <row r="5198" s="651" customFormat="1" customHeight="1" spans="4:5">
      <c r="D5198" s="675"/>
      <c r="E5198" s="661"/>
    </row>
    <row r="5199" s="651" customFormat="1" customHeight="1" spans="4:5">
      <c r="D5199" s="675"/>
      <c r="E5199" s="661"/>
    </row>
    <row r="5200" s="651" customFormat="1" customHeight="1" spans="4:5">
      <c r="D5200" s="675"/>
      <c r="E5200" s="661"/>
    </row>
    <row r="5201" s="651" customFormat="1" customHeight="1" spans="4:5">
      <c r="D5201" s="675"/>
      <c r="E5201" s="661"/>
    </row>
    <row r="5202" s="651" customFormat="1" customHeight="1" spans="4:5">
      <c r="D5202" s="675"/>
      <c r="E5202" s="661"/>
    </row>
    <row r="5203" s="651" customFormat="1" customHeight="1" spans="4:5">
      <c r="D5203" s="675"/>
      <c r="E5203" s="661"/>
    </row>
    <row r="5204" s="651" customFormat="1" customHeight="1" spans="4:5">
      <c r="D5204" s="675"/>
      <c r="E5204" s="661"/>
    </row>
    <row r="5205" s="651" customFormat="1" customHeight="1" spans="4:5">
      <c r="D5205" s="675"/>
      <c r="E5205" s="661"/>
    </row>
    <row r="5206" s="651" customFormat="1" customHeight="1" spans="4:5">
      <c r="D5206" s="675"/>
      <c r="E5206" s="661"/>
    </row>
    <row r="5207" s="651" customFormat="1" customHeight="1" spans="4:5">
      <c r="D5207" s="675"/>
      <c r="E5207" s="661"/>
    </row>
    <row r="5208" s="651" customFormat="1" customHeight="1" spans="4:5">
      <c r="D5208" s="675"/>
      <c r="E5208" s="661"/>
    </row>
    <row r="5209" s="651" customFormat="1" customHeight="1" spans="4:5">
      <c r="D5209" s="675"/>
      <c r="E5209" s="661"/>
    </row>
    <row r="5210" s="651" customFormat="1" customHeight="1" spans="4:5">
      <c r="D5210" s="675"/>
      <c r="E5210" s="661"/>
    </row>
    <row r="5211" s="651" customFormat="1" customHeight="1" spans="4:5">
      <c r="D5211" s="675"/>
      <c r="E5211" s="661"/>
    </row>
    <row r="5212" s="651" customFormat="1" customHeight="1" spans="4:5">
      <c r="D5212" s="675"/>
      <c r="E5212" s="661"/>
    </row>
    <row r="5213" s="651" customFormat="1" customHeight="1" spans="4:5">
      <c r="D5213" s="675"/>
      <c r="E5213" s="661"/>
    </row>
    <row r="5214" s="651" customFormat="1" customHeight="1" spans="4:5">
      <c r="D5214" s="675"/>
      <c r="E5214" s="661"/>
    </row>
    <row r="5215" s="651" customFormat="1" customHeight="1" spans="4:5">
      <c r="D5215" s="675"/>
      <c r="E5215" s="661"/>
    </row>
    <row r="5216" s="651" customFormat="1" customHeight="1" spans="4:5">
      <c r="D5216" s="675"/>
      <c r="E5216" s="661"/>
    </row>
    <row r="5217" s="651" customFormat="1" customHeight="1" spans="4:5">
      <c r="D5217" s="675"/>
      <c r="E5217" s="661"/>
    </row>
    <row r="5218" s="651" customFormat="1" customHeight="1" spans="4:5">
      <c r="D5218" s="675"/>
      <c r="E5218" s="661"/>
    </row>
    <row r="5219" s="651" customFormat="1" customHeight="1" spans="4:5">
      <c r="D5219" s="675"/>
      <c r="E5219" s="661"/>
    </row>
    <row r="5220" s="651" customFormat="1" customHeight="1" spans="4:5">
      <c r="D5220" s="675"/>
      <c r="E5220" s="661"/>
    </row>
    <row r="5221" s="651" customFormat="1" customHeight="1" spans="4:5">
      <c r="D5221" s="675"/>
      <c r="E5221" s="661"/>
    </row>
    <row r="5222" s="651" customFormat="1" customHeight="1" spans="4:5">
      <c r="D5222" s="675"/>
      <c r="E5222" s="661"/>
    </row>
    <row r="5223" s="651" customFormat="1" customHeight="1" spans="4:5">
      <c r="D5223" s="675"/>
      <c r="E5223" s="661"/>
    </row>
    <row r="5224" s="651" customFormat="1" customHeight="1" spans="4:5">
      <c r="D5224" s="675"/>
      <c r="E5224" s="661"/>
    </row>
    <row r="5225" s="651" customFormat="1" customHeight="1" spans="4:5">
      <c r="D5225" s="675"/>
      <c r="E5225" s="661"/>
    </row>
    <row r="5226" s="651" customFormat="1" customHeight="1" spans="4:5">
      <c r="D5226" s="675"/>
      <c r="E5226" s="661"/>
    </row>
    <row r="5227" s="651" customFormat="1" customHeight="1" spans="4:5">
      <c r="D5227" s="675"/>
      <c r="E5227" s="661"/>
    </row>
    <row r="5228" s="651" customFormat="1" customHeight="1" spans="4:5">
      <c r="D5228" s="675"/>
      <c r="E5228" s="661"/>
    </row>
    <row r="5229" s="651" customFormat="1" customHeight="1" spans="4:5">
      <c r="D5229" s="675"/>
      <c r="E5229" s="661"/>
    </row>
    <row r="5230" s="651" customFormat="1" customHeight="1" spans="4:5">
      <c r="D5230" s="675"/>
      <c r="E5230" s="661"/>
    </row>
    <row r="5231" s="651" customFormat="1" customHeight="1" spans="4:5">
      <c r="D5231" s="675"/>
      <c r="E5231" s="661"/>
    </row>
    <row r="5232" s="651" customFormat="1" customHeight="1" spans="4:5">
      <c r="D5232" s="675"/>
      <c r="E5232" s="661"/>
    </row>
    <row r="5233" s="651" customFormat="1" customHeight="1" spans="4:5">
      <c r="D5233" s="675"/>
      <c r="E5233" s="661"/>
    </row>
    <row r="5234" s="651" customFormat="1" customHeight="1" spans="4:5">
      <c r="D5234" s="675"/>
      <c r="E5234" s="661"/>
    </row>
    <row r="5235" s="651" customFormat="1" customHeight="1" spans="4:5">
      <c r="D5235" s="675"/>
      <c r="E5235" s="661"/>
    </row>
    <row r="5236" s="651" customFormat="1" customHeight="1" spans="4:5">
      <c r="D5236" s="675"/>
      <c r="E5236" s="661"/>
    </row>
    <row r="5237" s="651" customFormat="1" customHeight="1" spans="4:5">
      <c r="D5237" s="675"/>
      <c r="E5237" s="661"/>
    </row>
    <row r="5238" s="651" customFormat="1" customHeight="1" spans="4:5">
      <c r="D5238" s="675"/>
      <c r="E5238" s="661"/>
    </row>
    <row r="5239" s="651" customFormat="1" customHeight="1" spans="4:5">
      <c r="D5239" s="675"/>
      <c r="E5239" s="661"/>
    </row>
    <row r="5240" s="651" customFormat="1" customHeight="1" spans="4:5">
      <c r="D5240" s="675"/>
      <c r="E5240" s="661"/>
    </row>
    <row r="5241" s="651" customFormat="1" customHeight="1" spans="4:5">
      <c r="D5241" s="675"/>
      <c r="E5241" s="661"/>
    </row>
    <row r="5242" s="651" customFormat="1" customHeight="1" spans="4:5">
      <c r="D5242" s="675"/>
      <c r="E5242" s="661"/>
    </row>
    <row r="5243" s="651" customFormat="1" customHeight="1" spans="4:5">
      <c r="D5243" s="675"/>
      <c r="E5243" s="661"/>
    </row>
    <row r="5244" s="651" customFormat="1" customHeight="1" spans="4:5">
      <c r="D5244" s="675"/>
      <c r="E5244" s="661"/>
    </row>
    <row r="5245" s="651" customFormat="1" customHeight="1" spans="4:5">
      <c r="D5245" s="675"/>
      <c r="E5245" s="661"/>
    </row>
    <row r="5246" s="651" customFormat="1" customHeight="1" spans="4:5">
      <c r="D5246" s="675"/>
      <c r="E5246" s="661"/>
    </row>
    <row r="5247" s="651" customFormat="1" customHeight="1" spans="4:5">
      <c r="D5247" s="675"/>
      <c r="E5247" s="661"/>
    </row>
    <row r="5248" s="651" customFormat="1" customHeight="1" spans="4:5">
      <c r="D5248" s="675"/>
      <c r="E5248" s="661"/>
    </row>
    <row r="5249" s="651" customFormat="1" customHeight="1" spans="4:5">
      <c r="D5249" s="675"/>
      <c r="E5249" s="661"/>
    </row>
    <row r="5250" s="651" customFormat="1" customHeight="1" spans="4:5">
      <c r="D5250" s="675"/>
      <c r="E5250" s="661"/>
    </row>
    <row r="5251" s="651" customFormat="1" customHeight="1" spans="4:5">
      <c r="D5251" s="675"/>
      <c r="E5251" s="661"/>
    </row>
    <row r="5252" s="651" customFormat="1" customHeight="1" spans="4:5">
      <c r="D5252" s="675"/>
      <c r="E5252" s="661"/>
    </row>
    <row r="5253" s="651" customFormat="1" customHeight="1" spans="4:5">
      <c r="D5253" s="675"/>
      <c r="E5253" s="661"/>
    </row>
    <row r="5254" s="651" customFormat="1" customHeight="1" spans="4:5">
      <c r="D5254" s="675"/>
      <c r="E5254" s="661"/>
    </row>
    <row r="5255" s="651" customFormat="1" customHeight="1" spans="4:5">
      <c r="D5255" s="675"/>
      <c r="E5255" s="661"/>
    </row>
    <row r="5256" s="651" customFormat="1" customHeight="1" spans="4:5">
      <c r="D5256" s="675"/>
      <c r="E5256" s="661"/>
    </row>
    <row r="5257" s="651" customFormat="1" customHeight="1" spans="4:5">
      <c r="D5257" s="675"/>
      <c r="E5257" s="661"/>
    </row>
    <row r="5258" s="651" customFormat="1" customHeight="1" spans="4:5">
      <c r="D5258" s="675"/>
      <c r="E5258" s="661"/>
    </row>
    <row r="5259" s="651" customFormat="1" customHeight="1" spans="4:5">
      <c r="D5259" s="675"/>
      <c r="E5259" s="661"/>
    </row>
    <row r="5260" s="651" customFormat="1" customHeight="1" spans="4:5">
      <c r="D5260" s="675"/>
      <c r="E5260" s="661"/>
    </row>
    <row r="5261" s="651" customFormat="1" customHeight="1" spans="4:5">
      <c r="D5261" s="675"/>
      <c r="E5261" s="661"/>
    </row>
    <row r="5262" s="651" customFormat="1" customHeight="1" spans="4:5">
      <c r="D5262" s="675"/>
      <c r="E5262" s="661"/>
    </row>
    <row r="5263" s="651" customFormat="1" customHeight="1" spans="4:5">
      <c r="D5263" s="675"/>
      <c r="E5263" s="661"/>
    </row>
    <row r="5264" s="651" customFormat="1" customHeight="1" spans="4:5">
      <c r="D5264" s="675"/>
      <c r="E5264" s="661"/>
    </row>
    <row r="5265" s="651" customFormat="1" customHeight="1" spans="4:5">
      <c r="D5265" s="675"/>
      <c r="E5265" s="661"/>
    </row>
    <row r="5266" s="651" customFormat="1" customHeight="1" spans="4:5">
      <c r="D5266" s="675"/>
      <c r="E5266" s="661"/>
    </row>
    <row r="5267" s="651" customFormat="1" customHeight="1" spans="4:5">
      <c r="D5267" s="675"/>
      <c r="E5267" s="661"/>
    </row>
    <row r="5268" s="651" customFormat="1" customHeight="1" spans="4:5">
      <c r="D5268" s="675"/>
      <c r="E5268" s="661"/>
    </row>
    <row r="5269" s="651" customFormat="1" customHeight="1" spans="4:5">
      <c r="D5269" s="675"/>
      <c r="E5269" s="661"/>
    </row>
    <row r="5270" s="651" customFormat="1" customHeight="1" spans="4:5">
      <c r="D5270" s="675"/>
      <c r="E5270" s="661"/>
    </row>
    <row r="5271" s="651" customFormat="1" customHeight="1" spans="4:5">
      <c r="D5271" s="675"/>
      <c r="E5271" s="661"/>
    </row>
    <row r="5272" s="651" customFormat="1" customHeight="1" spans="4:5">
      <c r="D5272" s="675"/>
      <c r="E5272" s="661"/>
    </row>
    <row r="5273" s="651" customFormat="1" customHeight="1" spans="4:5">
      <c r="D5273" s="675"/>
      <c r="E5273" s="661"/>
    </row>
    <row r="5274" s="651" customFormat="1" customHeight="1" spans="4:5">
      <c r="D5274" s="675"/>
      <c r="E5274" s="661"/>
    </row>
    <row r="5275" s="651" customFormat="1" customHeight="1" spans="4:5">
      <c r="D5275" s="675"/>
      <c r="E5275" s="661"/>
    </row>
    <row r="5276" s="651" customFormat="1" customHeight="1" spans="4:5">
      <c r="D5276" s="675"/>
      <c r="E5276" s="661"/>
    </row>
    <row r="5277" s="651" customFormat="1" customHeight="1" spans="4:5">
      <c r="D5277" s="675"/>
      <c r="E5277" s="661"/>
    </row>
    <row r="5278" s="651" customFormat="1" customHeight="1" spans="4:5">
      <c r="D5278" s="675"/>
      <c r="E5278" s="661"/>
    </row>
    <row r="5279" s="651" customFormat="1" customHeight="1" spans="4:5">
      <c r="D5279" s="675"/>
      <c r="E5279" s="661"/>
    </row>
    <row r="5280" s="651" customFormat="1" customHeight="1" spans="4:5">
      <c r="D5280" s="675"/>
      <c r="E5280" s="661"/>
    </row>
    <row r="5281" s="651" customFormat="1" customHeight="1" spans="4:5">
      <c r="D5281" s="675"/>
      <c r="E5281" s="661"/>
    </row>
    <row r="5282" s="651" customFormat="1" customHeight="1" spans="4:5">
      <c r="D5282" s="675"/>
      <c r="E5282" s="661"/>
    </row>
    <row r="5283" s="651" customFormat="1" customHeight="1" spans="4:5">
      <c r="D5283" s="675"/>
      <c r="E5283" s="661"/>
    </row>
    <row r="5284" s="651" customFormat="1" customHeight="1" spans="4:5">
      <c r="D5284" s="675"/>
      <c r="E5284" s="661"/>
    </row>
    <row r="5285" s="651" customFormat="1" customHeight="1" spans="4:5">
      <c r="D5285" s="675"/>
      <c r="E5285" s="661"/>
    </row>
    <row r="5286" s="651" customFormat="1" customHeight="1" spans="4:5">
      <c r="D5286" s="675"/>
      <c r="E5286" s="661"/>
    </row>
    <row r="5287" s="651" customFormat="1" customHeight="1" spans="4:5">
      <c r="D5287" s="675"/>
      <c r="E5287" s="661"/>
    </row>
    <row r="5288" s="651" customFormat="1" customHeight="1" spans="4:5">
      <c r="D5288" s="675"/>
      <c r="E5288" s="661"/>
    </row>
    <row r="5289" s="651" customFormat="1" customHeight="1" spans="4:5">
      <c r="D5289" s="675"/>
      <c r="E5289" s="661"/>
    </row>
    <row r="5290" s="651" customFormat="1" customHeight="1" spans="4:5">
      <c r="D5290" s="675"/>
      <c r="E5290" s="661"/>
    </row>
    <row r="5291" s="651" customFormat="1" customHeight="1" spans="4:5">
      <c r="D5291" s="675"/>
      <c r="E5291" s="661"/>
    </row>
    <row r="5292" s="651" customFormat="1" customHeight="1" spans="4:5">
      <c r="D5292" s="675"/>
      <c r="E5292" s="661"/>
    </row>
    <row r="5293" s="651" customFormat="1" customHeight="1" spans="4:5">
      <c r="D5293" s="675"/>
      <c r="E5293" s="661"/>
    </row>
    <row r="5294" s="651" customFormat="1" customHeight="1" spans="4:5">
      <c r="D5294" s="675"/>
      <c r="E5294" s="661"/>
    </row>
    <row r="5295" s="651" customFormat="1" customHeight="1" spans="4:5">
      <c r="D5295" s="675"/>
      <c r="E5295" s="661"/>
    </row>
    <row r="5296" s="651" customFormat="1" customHeight="1" spans="4:5">
      <c r="D5296" s="675"/>
      <c r="E5296" s="661"/>
    </row>
    <row r="5297" s="651" customFormat="1" customHeight="1" spans="4:5">
      <c r="D5297" s="675"/>
      <c r="E5297" s="661"/>
    </row>
    <row r="5298" s="651" customFormat="1" customHeight="1" spans="4:5">
      <c r="D5298" s="675"/>
      <c r="E5298" s="661"/>
    </row>
    <row r="5299" s="651" customFormat="1" customHeight="1" spans="4:5">
      <c r="D5299" s="675"/>
      <c r="E5299" s="661"/>
    </row>
    <row r="5300" s="651" customFormat="1" customHeight="1" spans="4:5">
      <c r="D5300" s="675"/>
      <c r="E5300" s="661"/>
    </row>
    <row r="5301" s="651" customFormat="1" customHeight="1" spans="4:5">
      <c r="D5301" s="675"/>
      <c r="E5301" s="661"/>
    </row>
    <row r="5302" s="651" customFormat="1" customHeight="1" spans="4:5">
      <c r="D5302" s="675"/>
      <c r="E5302" s="661"/>
    </row>
    <row r="5303" s="651" customFormat="1" customHeight="1" spans="4:5">
      <c r="D5303" s="675"/>
      <c r="E5303" s="661"/>
    </row>
    <row r="5304" s="651" customFormat="1" customHeight="1" spans="4:5">
      <c r="D5304" s="675"/>
      <c r="E5304" s="661"/>
    </row>
    <row r="5305" s="651" customFormat="1" customHeight="1" spans="4:5">
      <c r="D5305" s="675"/>
      <c r="E5305" s="661"/>
    </row>
    <row r="5306" s="651" customFormat="1" customHeight="1" spans="4:5">
      <c r="D5306" s="675"/>
      <c r="E5306" s="661"/>
    </row>
    <row r="5307" s="651" customFormat="1" customHeight="1" spans="4:5">
      <c r="D5307" s="675"/>
      <c r="E5307" s="661"/>
    </row>
    <row r="5308" s="651" customFormat="1" customHeight="1" spans="4:5">
      <c r="D5308" s="675"/>
      <c r="E5308" s="661"/>
    </row>
    <row r="5309" s="651" customFormat="1" customHeight="1" spans="4:5">
      <c r="D5309" s="675"/>
      <c r="E5309" s="661"/>
    </row>
    <row r="5310" s="651" customFormat="1" customHeight="1" spans="4:5">
      <c r="D5310" s="675"/>
      <c r="E5310" s="661"/>
    </row>
    <row r="5311" s="651" customFormat="1" customHeight="1" spans="4:5">
      <c r="D5311" s="675"/>
      <c r="E5311" s="661"/>
    </row>
    <row r="5312" s="651" customFormat="1" customHeight="1" spans="4:5">
      <c r="D5312" s="675"/>
      <c r="E5312" s="661"/>
    </row>
    <row r="5313" s="651" customFormat="1" customHeight="1" spans="4:5">
      <c r="D5313" s="675"/>
      <c r="E5313" s="661"/>
    </row>
    <row r="5314" s="651" customFormat="1" customHeight="1" spans="4:5">
      <c r="D5314" s="675"/>
      <c r="E5314" s="661"/>
    </row>
    <row r="5315" s="651" customFormat="1" customHeight="1" spans="4:5">
      <c r="D5315" s="675"/>
      <c r="E5315" s="661"/>
    </row>
    <row r="5316" s="651" customFormat="1" customHeight="1" spans="4:5">
      <c r="D5316" s="675"/>
      <c r="E5316" s="661"/>
    </row>
    <row r="5317" s="651" customFormat="1" customHeight="1" spans="4:5">
      <c r="D5317" s="675"/>
      <c r="E5317" s="661"/>
    </row>
    <row r="5318" s="651" customFormat="1" customHeight="1" spans="4:5">
      <c r="D5318" s="675"/>
      <c r="E5318" s="661"/>
    </row>
    <row r="5319" s="651" customFormat="1" customHeight="1" spans="4:5">
      <c r="D5319" s="675"/>
      <c r="E5319" s="661"/>
    </row>
    <row r="5320" s="651" customFormat="1" customHeight="1" spans="4:5">
      <c r="D5320" s="675"/>
      <c r="E5320" s="661"/>
    </row>
    <row r="5321" s="651" customFormat="1" customHeight="1" spans="4:5">
      <c r="D5321" s="675"/>
      <c r="E5321" s="661"/>
    </row>
    <row r="5322" s="651" customFormat="1" customHeight="1" spans="4:5">
      <c r="D5322" s="675"/>
      <c r="E5322" s="661"/>
    </row>
    <row r="5323" s="651" customFormat="1" customHeight="1" spans="4:5">
      <c r="D5323" s="675"/>
      <c r="E5323" s="661"/>
    </row>
    <row r="5324" s="651" customFormat="1" customHeight="1" spans="4:5">
      <c r="D5324" s="675"/>
      <c r="E5324" s="661"/>
    </row>
    <row r="5325" s="651" customFormat="1" customHeight="1" spans="4:5">
      <c r="D5325" s="675"/>
      <c r="E5325" s="661"/>
    </row>
    <row r="5326" s="651" customFormat="1" customHeight="1" spans="4:5">
      <c r="D5326" s="675"/>
      <c r="E5326" s="661"/>
    </row>
    <row r="5327" s="651" customFormat="1" customHeight="1" spans="4:5">
      <c r="D5327" s="675"/>
      <c r="E5327" s="661"/>
    </row>
    <row r="5328" s="651" customFormat="1" customHeight="1" spans="4:5">
      <c r="D5328" s="675"/>
      <c r="E5328" s="661"/>
    </row>
    <row r="5329" s="651" customFormat="1" customHeight="1" spans="4:5">
      <c r="D5329" s="675"/>
      <c r="E5329" s="661"/>
    </row>
    <row r="5330" s="651" customFormat="1" customHeight="1" spans="4:5">
      <c r="D5330" s="675"/>
      <c r="E5330" s="661"/>
    </row>
    <row r="5331" s="651" customFormat="1" customHeight="1" spans="4:5">
      <c r="D5331" s="675"/>
      <c r="E5331" s="661"/>
    </row>
    <row r="5332" s="651" customFormat="1" customHeight="1" spans="4:5">
      <c r="D5332" s="675"/>
      <c r="E5332" s="661"/>
    </row>
    <row r="5333" s="651" customFormat="1" customHeight="1" spans="4:5">
      <c r="D5333" s="675"/>
      <c r="E5333" s="661"/>
    </row>
    <row r="5334" s="651" customFormat="1" customHeight="1" spans="4:5">
      <c r="D5334" s="675"/>
      <c r="E5334" s="661"/>
    </row>
    <row r="5335" s="651" customFormat="1" customHeight="1" spans="4:5">
      <c r="D5335" s="675"/>
      <c r="E5335" s="661"/>
    </row>
    <row r="5336" s="651" customFormat="1" customHeight="1" spans="4:5">
      <c r="D5336" s="675"/>
      <c r="E5336" s="661"/>
    </row>
    <row r="5337" s="651" customFormat="1" customHeight="1" spans="4:5">
      <c r="D5337" s="675"/>
      <c r="E5337" s="661"/>
    </row>
    <row r="5338" s="651" customFormat="1" customHeight="1" spans="4:5">
      <c r="D5338" s="675"/>
      <c r="E5338" s="661"/>
    </row>
    <row r="5339" s="651" customFormat="1" customHeight="1" spans="4:5">
      <c r="D5339" s="675"/>
      <c r="E5339" s="661"/>
    </row>
    <row r="5340" s="651" customFormat="1" customHeight="1" spans="4:5">
      <c r="D5340" s="675"/>
      <c r="E5340" s="661"/>
    </row>
    <row r="5341" s="651" customFormat="1" customHeight="1" spans="4:5">
      <c r="D5341" s="675"/>
      <c r="E5341" s="661"/>
    </row>
    <row r="5342" s="651" customFormat="1" customHeight="1" spans="4:5">
      <c r="D5342" s="675"/>
      <c r="E5342" s="661"/>
    </row>
    <row r="5343" s="651" customFormat="1" customHeight="1" spans="4:5">
      <c r="D5343" s="675"/>
      <c r="E5343" s="661"/>
    </row>
    <row r="5344" s="651" customFormat="1" customHeight="1" spans="4:5">
      <c r="D5344" s="675"/>
      <c r="E5344" s="661"/>
    </row>
    <row r="5345" s="651" customFormat="1" customHeight="1" spans="4:5">
      <c r="D5345" s="675"/>
      <c r="E5345" s="661"/>
    </row>
    <row r="5346" s="651" customFormat="1" customHeight="1" spans="4:5">
      <c r="D5346" s="675"/>
      <c r="E5346" s="661"/>
    </row>
    <row r="5347" s="651" customFormat="1" customHeight="1" spans="4:5">
      <c r="D5347" s="675"/>
      <c r="E5347" s="661"/>
    </row>
    <row r="5348" s="651" customFormat="1" customHeight="1" spans="4:5">
      <c r="D5348" s="675"/>
      <c r="E5348" s="661"/>
    </row>
    <row r="5349" s="651" customFormat="1" customHeight="1" spans="4:5">
      <c r="D5349" s="675"/>
      <c r="E5349" s="661"/>
    </row>
    <row r="5350" s="651" customFormat="1" customHeight="1" spans="4:5">
      <c r="D5350" s="675"/>
      <c r="E5350" s="661"/>
    </row>
    <row r="5351" s="651" customFormat="1" customHeight="1" spans="4:5">
      <c r="D5351" s="675"/>
      <c r="E5351" s="661"/>
    </row>
    <row r="5352" s="651" customFormat="1" customHeight="1" spans="4:5">
      <c r="D5352" s="675"/>
      <c r="E5352" s="661"/>
    </row>
    <row r="5353" s="651" customFormat="1" customHeight="1" spans="4:5">
      <c r="D5353" s="675"/>
      <c r="E5353" s="661"/>
    </row>
    <row r="5354" s="651" customFormat="1" customHeight="1" spans="4:5">
      <c r="D5354" s="675"/>
      <c r="E5354" s="661"/>
    </row>
    <row r="5355" s="651" customFormat="1" customHeight="1" spans="4:5">
      <c r="D5355" s="675"/>
      <c r="E5355" s="661"/>
    </row>
    <row r="5356" s="651" customFormat="1" customHeight="1" spans="4:5">
      <c r="D5356" s="675"/>
      <c r="E5356" s="661"/>
    </row>
    <row r="5357" s="651" customFormat="1" customHeight="1" spans="4:5">
      <c r="D5357" s="675"/>
      <c r="E5357" s="661"/>
    </row>
    <row r="5358" s="651" customFormat="1" customHeight="1" spans="4:5">
      <c r="D5358" s="675"/>
      <c r="E5358" s="661"/>
    </row>
    <row r="5359" s="651" customFormat="1" customHeight="1" spans="4:5">
      <c r="D5359" s="675"/>
      <c r="E5359" s="661"/>
    </row>
    <row r="5360" s="651" customFormat="1" customHeight="1" spans="4:5">
      <c r="D5360" s="675"/>
      <c r="E5360" s="661"/>
    </row>
    <row r="5361" s="651" customFormat="1" customHeight="1" spans="4:5">
      <c r="D5361" s="675"/>
      <c r="E5361" s="661"/>
    </row>
    <row r="5362" s="651" customFormat="1" customHeight="1" spans="4:5">
      <c r="D5362" s="675"/>
      <c r="E5362" s="661"/>
    </row>
    <row r="5363" s="651" customFormat="1" customHeight="1" spans="4:5">
      <c r="D5363" s="675"/>
      <c r="E5363" s="661"/>
    </row>
    <row r="5364" s="651" customFormat="1" customHeight="1" spans="4:5">
      <c r="D5364" s="675"/>
      <c r="E5364" s="661"/>
    </row>
    <row r="5365" s="651" customFormat="1" customHeight="1" spans="4:5">
      <c r="D5365" s="675"/>
      <c r="E5365" s="661"/>
    </row>
    <row r="5366" s="651" customFormat="1" customHeight="1" spans="4:5">
      <c r="D5366" s="675"/>
      <c r="E5366" s="661"/>
    </row>
    <row r="5367" s="651" customFormat="1" customHeight="1" spans="4:5">
      <c r="D5367" s="675"/>
      <c r="E5367" s="661"/>
    </row>
    <row r="5368" s="651" customFormat="1" customHeight="1" spans="4:5">
      <c r="D5368" s="675"/>
      <c r="E5368" s="661"/>
    </row>
    <row r="5369" s="651" customFormat="1" customHeight="1" spans="4:5">
      <c r="D5369" s="675"/>
      <c r="E5369" s="661"/>
    </row>
    <row r="5370" s="651" customFormat="1" customHeight="1" spans="4:5">
      <c r="D5370" s="675"/>
      <c r="E5370" s="661"/>
    </row>
    <row r="5371" s="651" customFormat="1" customHeight="1" spans="4:5">
      <c r="D5371" s="675"/>
      <c r="E5371" s="661"/>
    </row>
    <row r="5372" s="651" customFormat="1" customHeight="1" spans="4:5">
      <c r="D5372" s="675"/>
      <c r="E5372" s="661"/>
    </row>
    <row r="5373" s="651" customFormat="1" customHeight="1" spans="4:5">
      <c r="D5373" s="675"/>
      <c r="E5373" s="661"/>
    </row>
    <row r="5374" s="651" customFormat="1" customHeight="1" spans="4:5">
      <c r="D5374" s="675"/>
      <c r="E5374" s="661"/>
    </row>
    <row r="5375" s="651" customFormat="1" customHeight="1" spans="4:5">
      <c r="D5375" s="675"/>
      <c r="E5375" s="661"/>
    </row>
    <row r="5376" s="651" customFormat="1" customHeight="1" spans="4:5">
      <c r="D5376" s="675"/>
      <c r="E5376" s="661"/>
    </row>
    <row r="5377" s="651" customFormat="1" customHeight="1" spans="4:5">
      <c r="D5377" s="675"/>
      <c r="E5377" s="661"/>
    </row>
    <row r="5378" s="651" customFormat="1" customHeight="1" spans="4:5">
      <c r="D5378" s="675"/>
      <c r="E5378" s="661"/>
    </row>
    <row r="5379" s="651" customFormat="1" customHeight="1" spans="4:5">
      <c r="D5379" s="675"/>
      <c r="E5379" s="661"/>
    </row>
    <row r="5380" s="651" customFormat="1" customHeight="1" spans="4:5">
      <c r="D5380" s="675"/>
      <c r="E5380" s="661"/>
    </row>
    <row r="5381" s="651" customFormat="1" customHeight="1" spans="4:5">
      <c r="D5381" s="675"/>
      <c r="E5381" s="661"/>
    </row>
    <row r="5382" s="651" customFormat="1" customHeight="1" spans="4:5">
      <c r="D5382" s="675"/>
      <c r="E5382" s="661"/>
    </row>
    <row r="5383" s="651" customFormat="1" customHeight="1" spans="4:5">
      <c r="D5383" s="675"/>
      <c r="E5383" s="661"/>
    </row>
    <row r="5384" s="651" customFormat="1" customHeight="1" spans="4:5">
      <c r="D5384" s="675"/>
      <c r="E5384" s="661"/>
    </row>
    <row r="5385" s="651" customFormat="1" customHeight="1" spans="4:5">
      <c r="D5385" s="675"/>
      <c r="E5385" s="661"/>
    </row>
    <row r="5386" s="651" customFormat="1" customHeight="1" spans="4:5">
      <c r="D5386" s="675"/>
      <c r="E5386" s="661"/>
    </row>
    <row r="5387" s="651" customFormat="1" customHeight="1" spans="4:5">
      <c r="D5387" s="675"/>
      <c r="E5387" s="661"/>
    </row>
    <row r="5388" s="651" customFormat="1" customHeight="1" spans="4:5">
      <c r="D5388" s="675"/>
      <c r="E5388" s="661"/>
    </row>
    <row r="5389" s="651" customFormat="1" customHeight="1" spans="4:5">
      <c r="D5389" s="675"/>
      <c r="E5389" s="661"/>
    </row>
    <row r="5390" s="651" customFormat="1" customHeight="1" spans="4:5">
      <c r="D5390" s="675"/>
      <c r="E5390" s="661"/>
    </row>
    <row r="5391" s="651" customFormat="1" customHeight="1" spans="4:5">
      <c r="D5391" s="675"/>
      <c r="E5391" s="661"/>
    </row>
    <row r="5392" s="651" customFormat="1" customHeight="1" spans="4:5">
      <c r="D5392" s="675"/>
      <c r="E5392" s="661"/>
    </row>
    <row r="5393" s="651" customFormat="1" customHeight="1" spans="4:5">
      <c r="D5393" s="675"/>
      <c r="E5393" s="661"/>
    </row>
    <row r="5394" s="651" customFormat="1" customHeight="1" spans="4:5">
      <c r="D5394" s="675"/>
      <c r="E5394" s="661"/>
    </row>
    <row r="5395" s="651" customFormat="1" customHeight="1" spans="4:5">
      <c r="D5395" s="675"/>
      <c r="E5395" s="661"/>
    </row>
    <row r="5396" s="651" customFormat="1" customHeight="1" spans="4:5">
      <c r="D5396" s="675"/>
      <c r="E5396" s="661"/>
    </row>
    <row r="5397" s="651" customFormat="1" customHeight="1" spans="4:5">
      <c r="D5397" s="675"/>
      <c r="E5397" s="661"/>
    </row>
    <row r="5398" s="651" customFormat="1" customHeight="1" spans="4:5">
      <c r="D5398" s="675"/>
      <c r="E5398" s="661"/>
    </row>
    <row r="5399" s="651" customFormat="1" customHeight="1" spans="4:5">
      <c r="D5399" s="675"/>
      <c r="E5399" s="661"/>
    </row>
    <row r="5400" s="651" customFormat="1" customHeight="1" spans="4:5">
      <c r="D5400" s="675"/>
      <c r="E5400" s="661"/>
    </row>
    <row r="5401" s="651" customFormat="1" customHeight="1" spans="4:5">
      <c r="D5401" s="675"/>
      <c r="E5401" s="661"/>
    </row>
    <row r="5402" s="651" customFormat="1" customHeight="1" spans="4:5">
      <c r="D5402" s="675"/>
      <c r="E5402" s="661"/>
    </row>
    <row r="5403" s="651" customFormat="1" customHeight="1" spans="4:5">
      <c r="D5403" s="675"/>
      <c r="E5403" s="661"/>
    </row>
    <row r="5404" s="651" customFormat="1" customHeight="1" spans="4:5">
      <c r="D5404" s="675"/>
      <c r="E5404" s="661"/>
    </row>
    <row r="5405" s="651" customFormat="1" customHeight="1" spans="4:5">
      <c r="D5405" s="675"/>
      <c r="E5405" s="661"/>
    </row>
    <row r="5406" s="651" customFormat="1" customHeight="1" spans="4:5">
      <c r="D5406" s="675"/>
      <c r="E5406" s="661"/>
    </row>
    <row r="5407" s="651" customFormat="1" customHeight="1" spans="4:5">
      <c r="D5407" s="675"/>
      <c r="E5407" s="661"/>
    </row>
    <row r="5408" s="651" customFormat="1" customHeight="1" spans="4:5">
      <c r="D5408" s="675"/>
      <c r="E5408" s="661"/>
    </row>
    <row r="5409" s="651" customFormat="1" customHeight="1" spans="4:5">
      <c r="D5409" s="675"/>
      <c r="E5409" s="661"/>
    </row>
    <row r="5410" s="651" customFormat="1" customHeight="1" spans="4:5">
      <c r="D5410" s="675"/>
      <c r="E5410" s="661"/>
    </row>
    <row r="5411" s="651" customFormat="1" customHeight="1" spans="4:5">
      <c r="D5411" s="675"/>
      <c r="E5411" s="661"/>
    </row>
    <row r="5412" s="651" customFormat="1" customHeight="1" spans="4:5">
      <c r="D5412" s="675"/>
      <c r="E5412" s="661"/>
    </row>
    <row r="5413" s="651" customFormat="1" customHeight="1" spans="4:5">
      <c r="D5413" s="675"/>
      <c r="E5413" s="661"/>
    </row>
    <row r="5414" s="651" customFormat="1" customHeight="1" spans="4:5">
      <c r="D5414" s="675"/>
      <c r="E5414" s="661"/>
    </row>
    <row r="5415" s="651" customFormat="1" customHeight="1" spans="4:5">
      <c r="D5415" s="675"/>
      <c r="E5415" s="661"/>
    </row>
    <row r="5416" s="651" customFormat="1" customHeight="1" spans="4:5">
      <c r="D5416" s="675"/>
      <c r="E5416" s="661"/>
    </row>
    <row r="5417" s="651" customFormat="1" customHeight="1" spans="4:5">
      <c r="D5417" s="675"/>
      <c r="E5417" s="661"/>
    </row>
    <row r="5418" s="651" customFormat="1" customHeight="1" spans="4:5">
      <c r="D5418" s="675"/>
      <c r="E5418" s="661"/>
    </row>
    <row r="5419" s="651" customFormat="1" customHeight="1" spans="4:5">
      <c r="D5419" s="675"/>
      <c r="E5419" s="661"/>
    </row>
    <row r="5420" s="651" customFormat="1" customHeight="1" spans="4:5">
      <c r="D5420" s="675"/>
      <c r="E5420" s="661"/>
    </row>
    <row r="5421" s="651" customFormat="1" customHeight="1" spans="4:5">
      <c r="D5421" s="675"/>
      <c r="E5421" s="661"/>
    </row>
    <row r="5422" s="651" customFormat="1" customHeight="1" spans="4:5">
      <c r="D5422" s="675"/>
      <c r="E5422" s="661"/>
    </row>
    <row r="5423" s="651" customFormat="1" customHeight="1" spans="4:5">
      <c r="D5423" s="675"/>
      <c r="E5423" s="661"/>
    </row>
    <row r="5424" s="651" customFormat="1" customHeight="1" spans="4:5">
      <c r="D5424" s="675"/>
      <c r="E5424" s="661"/>
    </row>
    <row r="5425" s="651" customFormat="1" customHeight="1" spans="4:5">
      <c r="D5425" s="675"/>
      <c r="E5425" s="661"/>
    </row>
    <row r="5426" s="651" customFormat="1" customHeight="1" spans="4:5">
      <c r="D5426" s="675"/>
      <c r="E5426" s="661"/>
    </row>
    <row r="5427" s="651" customFormat="1" customHeight="1" spans="4:5">
      <c r="D5427" s="675"/>
      <c r="E5427" s="661"/>
    </row>
    <row r="5428" s="651" customFormat="1" customHeight="1" spans="4:5">
      <c r="D5428" s="675"/>
      <c r="E5428" s="661"/>
    </row>
    <row r="5429" s="651" customFormat="1" customHeight="1" spans="4:5">
      <c r="D5429" s="675"/>
      <c r="E5429" s="661"/>
    </row>
    <row r="5430" s="651" customFormat="1" customHeight="1" spans="4:5">
      <c r="D5430" s="675"/>
      <c r="E5430" s="661"/>
    </row>
    <row r="5431" s="651" customFormat="1" customHeight="1" spans="4:5">
      <c r="D5431" s="675"/>
      <c r="E5431" s="661"/>
    </row>
    <row r="5432" s="651" customFormat="1" customHeight="1" spans="4:5">
      <c r="D5432" s="675"/>
      <c r="E5432" s="661"/>
    </row>
    <row r="5433" s="651" customFormat="1" customHeight="1" spans="4:5">
      <c r="D5433" s="675"/>
      <c r="E5433" s="661"/>
    </row>
    <row r="5434" s="651" customFormat="1" customHeight="1" spans="4:5">
      <c r="D5434" s="675"/>
      <c r="E5434" s="661"/>
    </row>
    <row r="5435" s="651" customFormat="1" customHeight="1" spans="4:5">
      <c r="D5435" s="675"/>
      <c r="E5435" s="661"/>
    </row>
    <row r="5436" s="651" customFormat="1" customHeight="1" spans="4:5">
      <c r="D5436" s="675"/>
      <c r="E5436" s="661"/>
    </row>
    <row r="5437" s="651" customFormat="1" customHeight="1" spans="4:5">
      <c r="D5437" s="675"/>
      <c r="E5437" s="661"/>
    </row>
    <row r="5438" s="651" customFormat="1" customHeight="1" spans="4:5">
      <c r="D5438" s="675"/>
      <c r="E5438" s="661"/>
    </row>
    <row r="5439" s="651" customFormat="1" customHeight="1" spans="4:5">
      <c r="D5439" s="675"/>
      <c r="E5439" s="661"/>
    </row>
    <row r="5440" s="651" customFormat="1" customHeight="1" spans="4:5">
      <c r="D5440" s="675"/>
      <c r="E5440" s="661"/>
    </row>
    <row r="5441" s="651" customFormat="1" customHeight="1" spans="4:5">
      <c r="D5441" s="675"/>
      <c r="E5441" s="661"/>
    </row>
    <row r="5442" s="651" customFormat="1" customHeight="1" spans="4:5">
      <c r="D5442" s="675"/>
      <c r="E5442" s="661"/>
    </row>
    <row r="5443" s="651" customFormat="1" customHeight="1" spans="4:5">
      <c r="D5443" s="675"/>
      <c r="E5443" s="661"/>
    </row>
    <row r="5444" s="651" customFormat="1" customHeight="1" spans="4:5">
      <c r="D5444" s="675"/>
      <c r="E5444" s="661"/>
    </row>
    <row r="5445" s="651" customFormat="1" customHeight="1" spans="4:5">
      <c r="D5445" s="675"/>
      <c r="E5445" s="661"/>
    </row>
    <row r="5446" s="651" customFormat="1" customHeight="1" spans="4:5">
      <c r="D5446" s="675"/>
      <c r="E5446" s="661"/>
    </row>
    <row r="5447" s="651" customFormat="1" customHeight="1" spans="4:5">
      <c r="D5447" s="675"/>
      <c r="E5447" s="661"/>
    </row>
    <row r="5448" s="651" customFormat="1" customHeight="1" spans="4:5">
      <c r="D5448" s="675"/>
      <c r="E5448" s="661"/>
    </row>
    <row r="5449" s="651" customFormat="1" customHeight="1" spans="4:5">
      <c r="D5449" s="675"/>
      <c r="E5449" s="661"/>
    </row>
    <row r="5450" s="651" customFormat="1" customHeight="1" spans="4:5">
      <c r="D5450" s="675"/>
      <c r="E5450" s="661"/>
    </row>
    <row r="5451" s="651" customFormat="1" customHeight="1" spans="4:5">
      <c r="D5451" s="675"/>
      <c r="E5451" s="661"/>
    </row>
    <row r="5452" s="651" customFormat="1" customHeight="1" spans="4:5">
      <c r="D5452" s="675"/>
      <c r="E5452" s="661"/>
    </row>
    <row r="5453" s="651" customFormat="1" customHeight="1" spans="4:5">
      <c r="D5453" s="675"/>
      <c r="E5453" s="661"/>
    </row>
    <row r="5454" s="651" customFormat="1" customHeight="1" spans="4:5">
      <c r="D5454" s="675"/>
      <c r="E5454" s="661"/>
    </row>
    <row r="5455" s="651" customFormat="1" customHeight="1" spans="4:5">
      <c r="D5455" s="675"/>
      <c r="E5455" s="661"/>
    </row>
    <row r="5456" s="651" customFormat="1" customHeight="1" spans="4:5">
      <c r="D5456" s="675"/>
      <c r="E5456" s="661"/>
    </row>
    <row r="5457" s="651" customFormat="1" customHeight="1" spans="4:5">
      <c r="D5457" s="675"/>
      <c r="E5457" s="661"/>
    </row>
    <row r="5458" s="651" customFormat="1" customHeight="1" spans="4:5">
      <c r="D5458" s="675"/>
      <c r="E5458" s="661"/>
    </row>
    <row r="5459" s="651" customFormat="1" customHeight="1" spans="4:5">
      <c r="D5459" s="675"/>
      <c r="E5459" s="661"/>
    </row>
    <row r="5460" s="651" customFormat="1" customHeight="1" spans="4:5">
      <c r="D5460" s="675"/>
      <c r="E5460" s="661"/>
    </row>
    <row r="5461" s="651" customFormat="1" customHeight="1" spans="4:5">
      <c r="D5461" s="675"/>
      <c r="E5461" s="661"/>
    </row>
    <row r="5462" s="651" customFormat="1" customHeight="1" spans="4:5">
      <c r="D5462" s="675"/>
      <c r="E5462" s="661"/>
    </row>
    <row r="5463" s="651" customFormat="1" customHeight="1" spans="4:5">
      <c r="D5463" s="675"/>
      <c r="E5463" s="661"/>
    </row>
    <row r="5464" s="651" customFormat="1" customHeight="1" spans="4:5">
      <c r="D5464" s="675"/>
      <c r="E5464" s="661"/>
    </row>
    <row r="5465" s="651" customFormat="1" customHeight="1" spans="4:5">
      <c r="D5465" s="675"/>
      <c r="E5465" s="661"/>
    </row>
    <row r="5466" s="651" customFormat="1" customHeight="1" spans="4:5">
      <c r="D5466" s="675"/>
      <c r="E5466" s="661"/>
    </row>
    <row r="5467" s="651" customFormat="1" customHeight="1" spans="4:5">
      <c r="D5467" s="675"/>
      <c r="E5467" s="661"/>
    </row>
    <row r="5468" s="651" customFormat="1" customHeight="1" spans="4:5">
      <c r="D5468" s="675"/>
      <c r="E5468" s="661"/>
    </row>
    <row r="5469" s="651" customFormat="1" customHeight="1" spans="4:5">
      <c r="D5469" s="675"/>
      <c r="E5469" s="661"/>
    </row>
    <row r="5470" s="651" customFormat="1" customHeight="1" spans="4:5">
      <c r="D5470" s="675"/>
      <c r="E5470" s="661"/>
    </row>
    <row r="5471" s="651" customFormat="1" customHeight="1" spans="4:5">
      <c r="D5471" s="675"/>
      <c r="E5471" s="661"/>
    </row>
    <row r="5472" s="651" customFormat="1" customHeight="1" spans="4:5">
      <c r="D5472" s="675"/>
      <c r="E5472" s="661"/>
    </row>
    <row r="5473" s="651" customFormat="1" customHeight="1" spans="4:5">
      <c r="D5473" s="675"/>
      <c r="E5473" s="661"/>
    </row>
    <row r="5474" s="651" customFormat="1" customHeight="1" spans="4:5">
      <c r="D5474" s="675"/>
      <c r="E5474" s="661"/>
    </row>
    <row r="5475" s="651" customFormat="1" customHeight="1" spans="4:5">
      <c r="D5475" s="675"/>
      <c r="E5475" s="661"/>
    </row>
    <row r="5476" s="651" customFormat="1" customHeight="1" spans="4:5">
      <c r="D5476" s="675"/>
      <c r="E5476" s="661"/>
    </row>
    <row r="5477" s="651" customFormat="1" customHeight="1" spans="4:5">
      <c r="D5477" s="675"/>
      <c r="E5477" s="661"/>
    </row>
    <row r="5478" s="651" customFormat="1" customHeight="1" spans="4:5">
      <c r="D5478" s="675"/>
      <c r="E5478" s="661"/>
    </row>
    <row r="5479" s="651" customFormat="1" customHeight="1" spans="4:5">
      <c r="D5479" s="675"/>
      <c r="E5479" s="661"/>
    </row>
    <row r="5480" s="651" customFormat="1" customHeight="1" spans="4:5">
      <c r="D5480" s="675"/>
      <c r="E5480" s="661"/>
    </row>
    <row r="5481" s="651" customFormat="1" customHeight="1" spans="4:5">
      <c r="D5481" s="675"/>
      <c r="E5481" s="661"/>
    </row>
    <row r="5482" s="651" customFormat="1" customHeight="1" spans="4:5">
      <c r="D5482" s="675"/>
      <c r="E5482" s="661"/>
    </row>
    <row r="5483" s="651" customFormat="1" customHeight="1" spans="4:5">
      <c r="D5483" s="675"/>
      <c r="E5483" s="661"/>
    </row>
    <row r="5484" s="651" customFormat="1" customHeight="1" spans="4:5">
      <c r="D5484" s="675"/>
      <c r="E5484" s="661"/>
    </row>
    <row r="5485" s="651" customFormat="1" customHeight="1" spans="4:5">
      <c r="D5485" s="675"/>
      <c r="E5485" s="661"/>
    </row>
    <row r="5486" s="651" customFormat="1" customHeight="1" spans="4:5">
      <c r="D5486" s="675"/>
      <c r="E5486" s="661"/>
    </row>
    <row r="5487" s="651" customFormat="1" customHeight="1" spans="4:5">
      <c r="D5487" s="675"/>
      <c r="E5487" s="661"/>
    </row>
    <row r="5488" s="651" customFormat="1" customHeight="1" spans="4:5">
      <c r="D5488" s="675"/>
      <c r="E5488" s="661"/>
    </row>
    <row r="5489" s="651" customFormat="1" customHeight="1" spans="4:5">
      <c r="D5489" s="675"/>
      <c r="E5489" s="661"/>
    </row>
    <row r="5490" s="651" customFormat="1" customHeight="1" spans="4:5">
      <c r="D5490" s="675"/>
      <c r="E5490" s="661"/>
    </row>
    <row r="5491" s="651" customFormat="1" customHeight="1" spans="4:5">
      <c r="D5491" s="675"/>
      <c r="E5491" s="661"/>
    </row>
    <row r="5492" s="651" customFormat="1" customHeight="1" spans="4:5">
      <c r="D5492" s="675"/>
      <c r="E5492" s="661"/>
    </row>
    <row r="5493" s="651" customFormat="1" customHeight="1" spans="4:5">
      <c r="D5493" s="675"/>
      <c r="E5493" s="661"/>
    </row>
    <row r="5494" s="651" customFormat="1" customHeight="1" spans="4:5">
      <c r="D5494" s="675"/>
      <c r="E5494" s="661"/>
    </row>
    <row r="5495" s="651" customFormat="1" customHeight="1" spans="4:5">
      <c r="D5495" s="675"/>
      <c r="E5495" s="661"/>
    </row>
    <row r="5496" s="651" customFormat="1" customHeight="1" spans="4:5">
      <c r="D5496" s="675"/>
      <c r="E5496" s="661"/>
    </row>
    <row r="5497" s="651" customFormat="1" customHeight="1" spans="4:5">
      <c r="D5497" s="675"/>
      <c r="E5497" s="661"/>
    </row>
    <row r="5498" s="651" customFormat="1" customHeight="1" spans="4:5">
      <c r="D5498" s="675"/>
      <c r="E5498" s="661"/>
    </row>
    <row r="5499" s="651" customFormat="1" customHeight="1" spans="4:5">
      <c r="D5499" s="675"/>
      <c r="E5499" s="661"/>
    </row>
    <row r="5500" s="651" customFormat="1" customHeight="1" spans="4:5">
      <c r="D5500" s="675"/>
      <c r="E5500" s="661"/>
    </row>
    <row r="5501" s="651" customFormat="1" customHeight="1" spans="4:5">
      <c r="D5501" s="675"/>
      <c r="E5501" s="661"/>
    </row>
    <row r="5502" s="651" customFormat="1" customHeight="1" spans="4:5">
      <c r="D5502" s="675"/>
      <c r="E5502" s="661"/>
    </row>
    <row r="5503" s="651" customFormat="1" customHeight="1" spans="4:5">
      <c r="D5503" s="675"/>
      <c r="E5503" s="661"/>
    </row>
    <row r="5504" s="651" customFormat="1" customHeight="1" spans="4:5">
      <c r="D5504" s="675"/>
      <c r="E5504" s="661"/>
    </row>
    <row r="5505" s="651" customFormat="1" customHeight="1" spans="4:5">
      <c r="D5505" s="675"/>
      <c r="E5505" s="661"/>
    </row>
    <row r="5506" s="651" customFormat="1" customHeight="1" spans="4:5">
      <c r="D5506" s="675"/>
      <c r="E5506" s="661"/>
    </row>
    <row r="5507" s="651" customFormat="1" customHeight="1" spans="4:5">
      <c r="D5507" s="675"/>
      <c r="E5507" s="661"/>
    </row>
    <row r="5508" s="651" customFormat="1" customHeight="1" spans="4:5">
      <c r="D5508" s="675"/>
      <c r="E5508" s="661"/>
    </row>
    <row r="5509" s="651" customFormat="1" customHeight="1" spans="4:5">
      <c r="D5509" s="675"/>
      <c r="E5509" s="661"/>
    </row>
    <row r="5510" s="651" customFormat="1" customHeight="1" spans="4:5">
      <c r="D5510" s="675"/>
      <c r="E5510" s="661"/>
    </row>
    <row r="5511" s="651" customFormat="1" customHeight="1" spans="4:5">
      <c r="D5511" s="675"/>
      <c r="E5511" s="661"/>
    </row>
    <row r="5512" s="651" customFormat="1" customHeight="1" spans="4:5">
      <c r="D5512" s="675"/>
      <c r="E5512" s="661"/>
    </row>
    <row r="5513" s="651" customFormat="1" customHeight="1" spans="4:5">
      <c r="D5513" s="675"/>
      <c r="E5513" s="661"/>
    </row>
    <row r="5514" s="651" customFormat="1" customHeight="1" spans="4:5">
      <c r="D5514" s="675"/>
      <c r="E5514" s="661"/>
    </row>
    <row r="5515" s="651" customFormat="1" customHeight="1" spans="4:5">
      <c r="D5515" s="675"/>
      <c r="E5515" s="661"/>
    </row>
    <row r="5516" s="651" customFormat="1" customHeight="1" spans="4:5">
      <c r="D5516" s="675"/>
      <c r="E5516" s="661"/>
    </row>
    <row r="5517" s="651" customFormat="1" customHeight="1" spans="4:5">
      <c r="D5517" s="675"/>
      <c r="E5517" s="661"/>
    </row>
    <row r="5518" s="651" customFormat="1" customHeight="1" spans="4:5">
      <c r="D5518" s="675"/>
      <c r="E5518" s="661"/>
    </row>
    <row r="5519" s="651" customFormat="1" customHeight="1" spans="4:5">
      <c r="D5519" s="675"/>
      <c r="E5519" s="661"/>
    </row>
    <row r="5520" s="651" customFormat="1" customHeight="1" spans="4:5">
      <c r="D5520" s="675"/>
      <c r="E5520" s="661"/>
    </row>
    <row r="5521" s="651" customFormat="1" customHeight="1" spans="4:5">
      <c r="D5521" s="675"/>
      <c r="E5521" s="661"/>
    </row>
    <row r="5522" s="651" customFormat="1" customHeight="1" spans="4:5">
      <c r="D5522" s="675"/>
      <c r="E5522" s="661"/>
    </row>
    <row r="5523" s="651" customFormat="1" customHeight="1" spans="4:5">
      <c r="D5523" s="675"/>
      <c r="E5523" s="661"/>
    </row>
    <row r="5524" s="651" customFormat="1" customHeight="1" spans="4:5">
      <c r="D5524" s="675"/>
      <c r="E5524" s="661"/>
    </row>
    <row r="5525" s="651" customFormat="1" customHeight="1" spans="4:5">
      <c r="D5525" s="675"/>
      <c r="E5525" s="661"/>
    </row>
    <row r="5526" s="651" customFormat="1" customHeight="1" spans="4:5">
      <c r="D5526" s="675"/>
      <c r="E5526" s="661"/>
    </row>
    <row r="5527" s="651" customFormat="1" customHeight="1" spans="4:5">
      <c r="D5527" s="675"/>
      <c r="E5527" s="661"/>
    </row>
    <row r="5528" s="651" customFormat="1" customHeight="1" spans="4:5">
      <c r="D5528" s="675"/>
      <c r="E5528" s="661"/>
    </row>
    <row r="5529" s="651" customFormat="1" customHeight="1" spans="4:5">
      <c r="D5529" s="675"/>
      <c r="E5529" s="661"/>
    </row>
    <row r="5530" s="651" customFormat="1" customHeight="1" spans="4:5">
      <c r="D5530" s="675"/>
      <c r="E5530" s="661"/>
    </row>
    <row r="5531" s="651" customFormat="1" customHeight="1" spans="4:5">
      <c r="D5531" s="675"/>
      <c r="E5531" s="661"/>
    </row>
    <row r="5532" s="651" customFormat="1" customHeight="1" spans="4:5">
      <c r="D5532" s="675"/>
      <c r="E5532" s="661"/>
    </row>
    <row r="5533" s="651" customFormat="1" customHeight="1" spans="4:5">
      <c r="D5533" s="675"/>
      <c r="E5533" s="661"/>
    </row>
    <row r="5534" s="651" customFormat="1" customHeight="1" spans="4:5">
      <c r="D5534" s="675"/>
      <c r="E5534" s="661"/>
    </row>
    <row r="5535" s="651" customFormat="1" customHeight="1" spans="4:5">
      <c r="D5535" s="675"/>
      <c r="E5535" s="661"/>
    </row>
    <row r="5536" s="651" customFormat="1" customHeight="1" spans="4:5">
      <c r="D5536" s="675"/>
      <c r="E5536" s="661"/>
    </row>
    <row r="5537" s="651" customFormat="1" customHeight="1" spans="4:5">
      <c r="D5537" s="675"/>
      <c r="E5537" s="661"/>
    </row>
    <row r="5538" s="651" customFormat="1" customHeight="1" spans="4:5">
      <c r="D5538" s="675"/>
      <c r="E5538" s="661"/>
    </row>
    <row r="5539" s="651" customFormat="1" customHeight="1" spans="4:5">
      <c r="D5539" s="675"/>
      <c r="E5539" s="661"/>
    </row>
    <row r="5540" s="651" customFormat="1" customHeight="1" spans="4:5">
      <c r="D5540" s="675"/>
      <c r="E5540" s="661"/>
    </row>
    <row r="5541" s="651" customFormat="1" customHeight="1" spans="4:5">
      <c r="D5541" s="675"/>
      <c r="E5541" s="661"/>
    </row>
    <row r="5542" s="651" customFormat="1" customHeight="1" spans="4:5">
      <c r="D5542" s="675"/>
      <c r="E5542" s="661"/>
    </row>
    <row r="5543" s="651" customFormat="1" customHeight="1" spans="4:5">
      <c r="D5543" s="675"/>
      <c r="E5543" s="661"/>
    </row>
    <row r="5544" s="651" customFormat="1" customHeight="1" spans="4:5">
      <c r="D5544" s="675"/>
      <c r="E5544" s="661"/>
    </row>
    <row r="5545" s="651" customFormat="1" customHeight="1" spans="4:5">
      <c r="D5545" s="675"/>
      <c r="E5545" s="661"/>
    </row>
    <row r="5546" s="651" customFormat="1" customHeight="1" spans="4:5">
      <c r="D5546" s="675"/>
      <c r="E5546" s="661"/>
    </row>
    <row r="5547" s="651" customFormat="1" customHeight="1" spans="4:5">
      <c r="D5547" s="675"/>
      <c r="E5547" s="661"/>
    </row>
    <row r="5548" s="651" customFormat="1" customHeight="1" spans="4:5">
      <c r="D5548" s="675"/>
      <c r="E5548" s="661"/>
    </row>
    <row r="5549" s="651" customFormat="1" customHeight="1" spans="4:5">
      <c r="D5549" s="675"/>
      <c r="E5549" s="661"/>
    </row>
    <row r="5550" s="651" customFormat="1" customHeight="1" spans="4:5">
      <c r="D5550" s="675"/>
      <c r="E5550" s="661"/>
    </row>
    <row r="5551" s="651" customFormat="1" customHeight="1" spans="4:5">
      <c r="D5551" s="675"/>
      <c r="E5551" s="661"/>
    </row>
    <row r="5552" s="651" customFormat="1" customHeight="1" spans="4:5">
      <c r="D5552" s="675"/>
      <c r="E5552" s="661"/>
    </row>
    <row r="5553" s="651" customFormat="1" customHeight="1" spans="4:5">
      <c r="D5553" s="675"/>
      <c r="E5553" s="661"/>
    </row>
    <row r="5554" s="651" customFormat="1" customHeight="1" spans="4:5">
      <c r="D5554" s="675"/>
      <c r="E5554" s="661"/>
    </row>
    <row r="5555" s="651" customFormat="1" customHeight="1" spans="4:5">
      <c r="D5555" s="675"/>
      <c r="E5555" s="661"/>
    </row>
    <row r="5556" s="651" customFormat="1" customHeight="1" spans="4:5">
      <c r="D5556" s="675"/>
      <c r="E5556" s="661"/>
    </row>
    <row r="5557" s="651" customFormat="1" customHeight="1" spans="4:5">
      <c r="D5557" s="675"/>
      <c r="E5557" s="661"/>
    </row>
    <row r="5558" s="651" customFormat="1" customHeight="1" spans="4:5">
      <c r="D5558" s="675"/>
      <c r="E5558" s="661"/>
    </row>
    <row r="5559" s="651" customFormat="1" customHeight="1" spans="4:5">
      <c r="D5559" s="675"/>
      <c r="E5559" s="661"/>
    </row>
    <row r="5560" s="651" customFormat="1" customHeight="1" spans="4:5">
      <c r="D5560" s="675"/>
      <c r="E5560" s="661"/>
    </row>
    <row r="5561" s="651" customFormat="1" customHeight="1" spans="4:5">
      <c r="D5561" s="675"/>
      <c r="E5561" s="661"/>
    </row>
    <row r="5562" s="651" customFormat="1" customHeight="1" spans="4:5">
      <c r="D5562" s="675"/>
      <c r="E5562" s="661"/>
    </row>
    <row r="5563" s="651" customFormat="1" customHeight="1" spans="4:5">
      <c r="D5563" s="675"/>
      <c r="E5563" s="661"/>
    </row>
    <row r="5564" s="651" customFormat="1" customHeight="1" spans="4:5">
      <c r="D5564" s="675"/>
      <c r="E5564" s="661"/>
    </row>
    <row r="5565" s="651" customFormat="1" customHeight="1" spans="4:5">
      <c r="D5565" s="675"/>
      <c r="E5565" s="661"/>
    </row>
    <row r="5566" s="651" customFormat="1" customHeight="1" spans="4:5">
      <c r="D5566" s="675"/>
      <c r="E5566" s="661"/>
    </row>
    <row r="5567" s="651" customFormat="1" customHeight="1" spans="4:5">
      <c r="D5567" s="675"/>
      <c r="E5567" s="661"/>
    </row>
    <row r="5568" s="651" customFormat="1" customHeight="1" spans="4:5">
      <c r="D5568" s="675"/>
      <c r="E5568" s="661"/>
    </row>
    <row r="5569" s="651" customFormat="1" customHeight="1" spans="4:5">
      <c r="D5569" s="675"/>
      <c r="E5569" s="661"/>
    </row>
    <row r="5570" s="651" customFormat="1" customHeight="1" spans="4:5">
      <c r="D5570" s="675"/>
      <c r="E5570" s="661"/>
    </row>
    <row r="5571" s="651" customFormat="1" customHeight="1" spans="4:5">
      <c r="D5571" s="675"/>
      <c r="E5571" s="661"/>
    </row>
    <row r="5572" s="651" customFormat="1" customHeight="1" spans="4:5">
      <c r="D5572" s="675"/>
      <c r="E5572" s="661"/>
    </row>
    <row r="5573" s="651" customFormat="1" customHeight="1" spans="4:5">
      <c r="D5573" s="675"/>
      <c r="E5573" s="661"/>
    </row>
    <row r="5574" s="651" customFormat="1" customHeight="1" spans="4:5">
      <c r="D5574" s="675"/>
      <c r="E5574" s="661"/>
    </row>
    <row r="5575" s="651" customFormat="1" customHeight="1" spans="4:5">
      <c r="D5575" s="675"/>
      <c r="E5575" s="661"/>
    </row>
    <row r="5576" s="651" customFormat="1" customHeight="1" spans="4:5">
      <c r="D5576" s="675"/>
      <c r="E5576" s="661"/>
    </row>
    <row r="5577" s="651" customFormat="1" customHeight="1" spans="4:5">
      <c r="D5577" s="675"/>
      <c r="E5577" s="661"/>
    </row>
    <row r="5578" s="651" customFormat="1" customHeight="1" spans="4:5">
      <c r="D5578" s="675"/>
      <c r="E5578" s="661"/>
    </row>
    <row r="5579" s="651" customFormat="1" customHeight="1" spans="4:5">
      <c r="D5579" s="675"/>
      <c r="E5579" s="661"/>
    </row>
    <row r="5580" s="651" customFormat="1" customHeight="1" spans="4:5">
      <c r="D5580" s="675"/>
      <c r="E5580" s="661"/>
    </row>
    <row r="5581" s="651" customFormat="1" customHeight="1" spans="4:5">
      <c r="D5581" s="675"/>
      <c r="E5581" s="661"/>
    </row>
    <row r="5582" s="651" customFormat="1" customHeight="1" spans="4:5">
      <c r="D5582" s="675"/>
      <c r="E5582" s="661"/>
    </row>
    <row r="5583" s="651" customFormat="1" customHeight="1" spans="4:5">
      <c r="D5583" s="675"/>
      <c r="E5583" s="661"/>
    </row>
    <row r="5584" s="651" customFormat="1" customHeight="1" spans="4:5">
      <c r="D5584" s="675"/>
      <c r="E5584" s="661"/>
    </row>
    <row r="5585" s="651" customFormat="1" customHeight="1" spans="4:5">
      <c r="D5585" s="675"/>
      <c r="E5585" s="661"/>
    </row>
    <row r="5586" s="651" customFormat="1" customHeight="1" spans="4:5">
      <c r="D5586" s="675"/>
      <c r="E5586" s="661"/>
    </row>
    <row r="5587" s="651" customFormat="1" customHeight="1" spans="4:5">
      <c r="D5587" s="675"/>
      <c r="E5587" s="661"/>
    </row>
    <row r="5588" s="651" customFormat="1" customHeight="1" spans="4:5">
      <c r="D5588" s="675"/>
      <c r="E5588" s="661"/>
    </row>
    <row r="5589" s="651" customFormat="1" customHeight="1" spans="4:5">
      <c r="D5589" s="675"/>
      <c r="E5589" s="661"/>
    </row>
    <row r="5590" s="651" customFormat="1" customHeight="1" spans="4:5">
      <c r="D5590" s="675"/>
      <c r="E5590" s="661"/>
    </row>
    <row r="5591" s="651" customFormat="1" customHeight="1" spans="4:5">
      <c r="D5591" s="675"/>
      <c r="E5591" s="661"/>
    </row>
    <row r="5592" s="651" customFormat="1" customHeight="1" spans="4:5">
      <c r="D5592" s="675"/>
      <c r="E5592" s="661"/>
    </row>
    <row r="5593" s="651" customFormat="1" customHeight="1" spans="4:5">
      <c r="D5593" s="675"/>
      <c r="E5593" s="661"/>
    </row>
    <row r="5594" s="651" customFormat="1" customHeight="1" spans="4:5">
      <c r="D5594" s="675"/>
      <c r="E5594" s="661"/>
    </row>
    <row r="5595" s="651" customFormat="1" customHeight="1" spans="4:5">
      <c r="D5595" s="675"/>
      <c r="E5595" s="661"/>
    </row>
    <row r="5596" s="651" customFormat="1" customHeight="1" spans="4:5">
      <c r="D5596" s="675"/>
      <c r="E5596" s="661"/>
    </row>
    <row r="5597" s="651" customFormat="1" customHeight="1" spans="4:5">
      <c r="D5597" s="675"/>
      <c r="E5597" s="661"/>
    </row>
    <row r="5598" s="651" customFormat="1" customHeight="1" spans="4:5">
      <c r="D5598" s="675"/>
      <c r="E5598" s="661"/>
    </row>
    <row r="5599" s="651" customFormat="1" customHeight="1" spans="4:5">
      <c r="D5599" s="675"/>
      <c r="E5599" s="661"/>
    </row>
    <row r="5600" s="651" customFormat="1" customHeight="1" spans="4:5">
      <c r="D5600" s="675"/>
      <c r="E5600" s="661"/>
    </row>
    <row r="5601" s="651" customFormat="1" customHeight="1" spans="4:5">
      <c r="D5601" s="675"/>
      <c r="E5601" s="661"/>
    </row>
    <row r="5602" s="651" customFormat="1" customHeight="1" spans="4:5">
      <c r="D5602" s="675"/>
      <c r="E5602" s="661"/>
    </row>
    <row r="5603" s="651" customFormat="1" customHeight="1" spans="4:5">
      <c r="D5603" s="675"/>
      <c r="E5603" s="661"/>
    </row>
    <row r="5604" s="651" customFormat="1" customHeight="1" spans="4:5">
      <c r="D5604" s="675"/>
      <c r="E5604" s="661"/>
    </row>
    <row r="5605" s="651" customFormat="1" customHeight="1" spans="4:5">
      <c r="D5605" s="675"/>
      <c r="E5605" s="661"/>
    </row>
    <row r="5606" s="651" customFormat="1" customHeight="1" spans="4:5">
      <c r="D5606" s="675"/>
      <c r="E5606" s="661"/>
    </row>
    <row r="5607" s="651" customFormat="1" customHeight="1" spans="4:5">
      <c r="D5607" s="675"/>
      <c r="E5607" s="661"/>
    </row>
    <row r="5608" s="651" customFormat="1" customHeight="1" spans="4:5">
      <c r="D5608" s="675"/>
      <c r="E5608" s="661"/>
    </row>
    <row r="5609" s="651" customFormat="1" customHeight="1" spans="4:5">
      <c r="D5609" s="675"/>
      <c r="E5609" s="661"/>
    </row>
    <row r="5610" s="651" customFormat="1" customHeight="1" spans="4:5">
      <c r="D5610" s="675"/>
      <c r="E5610" s="661"/>
    </row>
    <row r="5611" s="651" customFormat="1" customHeight="1" spans="4:5">
      <c r="D5611" s="675"/>
      <c r="E5611" s="661"/>
    </row>
    <row r="5612" s="651" customFormat="1" customHeight="1" spans="4:5">
      <c r="D5612" s="675"/>
      <c r="E5612" s="661"/>
    </row>
    <row r="5613" s="651" customFormat="1" customHeight="1" spans="4:5">
      <c r="D5613" s="675"/>
      <c r="E5613" s="661"/>
    </row>
    <row r="5614" s="651" customFormat="1" customHeight="1" spans="4:5">
      <c r="D5614" s="675"/>
      <c r="E5614" s="661"/>
    </row>
    <row r="5615" s="651" customFormat="1" customHeight="1" spans="4:5">
      <c r="D5615" s="675"/>
      <c r="E5615" s="661"/>
    </row>
    <row r="5616" s="651" customFormat="1" customHeight="1" spans="4:5">
      <c r="D5616" s="675"/>
      <c r="E5616" s="661"/>
    </row>
    <row r="5617" s="651" customFormat="1" customHeight="1" spans="4:5">
      <c r="D5617" s="675"/>
      <c r="E5617" s="661"/>
    </row>
    <row r="5618" s="651" customFormat="1" customHeight="1" spans="4:5">
      <c r="D5618" s="675"/>
      <c r="E5618" s="661"/>
    </row>
    <row r="5619" s="651" customFormat="1" customHeight="1" spans="4:5">
      <c r="D5619" s="675"/>
      <c r="E5619" s="661"/>
    </row>
    <row r="5620" s="651" customFormat="1" customHeight="1" spans="4:5">
      <c r="D5620" s="675"/>
      <c r="E5620" s="661"/>
    </row>
    <row r="5621" s="651" customFormat="1" customHeight="1" spans="4:5">
      <c r="D5621" s="675"/>
      <c r="E5621" s="661"/>
    </row>
    <row r="5622" s="651" customFormat="1" customHeight="1" spans="4:5">
      <c r="D5622" s="675"/>
      <c r="E5622" s="661"/>
    </row>
    <row r="5623" s="651" customFormat="1" customHeight="1" spans="4:5">
      <c r="D5623" s="675"/>
      <c r="E5623" s="661"/>
    </row>
    <row r="5624" s="651" customFormat="1" customHeight="1" spans="4:5">
      <c r="D5624" s="675"/>
      <c r="E5624" s="661"/>
    </row>
    <row r="5625" s="651" customFormat="1" customHeight="1" spans="4:5">
      <c r="D5625" s="675"/>
      <c r="E5625" s="661"/>
    </row>
    <row r="5626" s="651" customFormat="1" customHeight="1" spans="4:5">
      <c r="D5626" s="675"/>
      <c r="E5626" s="661"/>
    </row>
    <row r="5627" s="651" customFormat="1" customHeight="1" spans="4:5">
      <c r="D5627" s="675"/>
      <c r="E5627" s="661"/>
    </row>
    <row r="5628" s="651" customFormat="1" customHeight="1" spans="4:5">
      <c r="D5628" s="675"/>
      <c r="E5628" s="661"/>
    </row>
    <row r="5629" s="651" customFormat="1" customHeight="1" spans="4:5">
      <c r="D5629" s="675"/>
      <c r="E5629" s="661"/>
    </row>
    <row r="5630" s="651" customFormat="1" customHeight="1" spans="4:5">
      <c r="D5630" s="675"/>
      <c r="E5630" s="661"/>
    </row>
    <row r="5631" s="651" customFormat="1" customHeight="1" spans="4:5">
      <c r="D5631" s="675"/>
      <c r="E5631" s="661"/>
    </row>
    <row r="5632" s="651" customFormat="1" customHeight="1" spans="4:5">
      <c r="D5632" s="675"/>
      <c r="E5632" s="661"/>
    </row>
    <row r="5633" s="651" customFormat="1" customHeight="1" spans="4:5">
      <c r="D5633" s="675"/>
      <c r="E5633" s="661"/>
    </row>
    <row r="5634" s="651" customFormat="1" customHeight="1" spans="4:5">
      <c r="D5634" s="675"/>
      <c r="E5634" s="661"/>
    </row>
    <row r="5635" s="651" customFormat="1" customHeight="1" spans="4:5">
      <c r="D5635" s="675"/>
      <c r="E5635" s="661"/>
    </row>
    <row r="5636" s="651" customFormat="1" customHeight="1" spans="4:5">
      <c r="D5636" s="675"/>
      <c r="E5636" s="661"/>
    </row>
    <row r="5637" s="651" customFormat="1" customHeight="1" spans="4:5">
      <c r="D5637" s="675"/>
      <c r="E5637" s="661"/>
    </row>
    <row r="5638" s="651" customFormat="1" customHeight="1" spans="4:5">
      <c r="D5638" s="675"/>
      <c r="E5638" s="661"/>
    </row>
    <row r="5639" s="651" customFormat="1" customHeight="1" spans="4:5">
      <c r="D5639" s="675"/>
      <c r="E5639" s="661"/>
    </row>
    <row r="5640" s="651" customFormat="1" customHeight="1" spans="4:5">
      <c r="D5640" s="675"/>
      <c r="E5640" s="661"/>
    </row>
    <row r="5641" s="651" customFormat="1" customHeight="1" spans="4:5">
      <c r="D5641" s="675"/>
      <c r="E5641" s="661"/>
    </row>
    <row r="5642" s="651" customFormat="1" customHeight="1" spans="4:5">
      <c r="D5642" s="675"/>
      <c r="E5642" s="661"/>
    </row>
    <row r="5643" s="651" customFormat="1" customHeight="1" spans="4:5">
      <c r="D5643" s="675"/>
      <c r="E5643" s="661"/>
    </row>
    <row r="5644" s="651" customFormat="1" customHeight="1" spans="4:5">
      <c r="D5644" s="675"/>
      <c r="E5644" s="661"/>
    </row>
    <row r="5645" s="651" customFormat="1" customHeight="1" spans="4:5">
      <c r="D5645" s="675"/>
      <c r="E5645" s="661"/>
    </row>
    <row r="5646" s="651" customFormat="1" customHeight="1" spans="4:5">
      <c r="D5646" s="675"/>
      <c r="E5646" s="661"/>
    </row>
    <row r="5647" s="651" customFormat="1" customHeight="1" spans="4:5">
      <c r="D5647" s="675"/>
      <c r="E5647" s="661"/>
    </row>
    <row r="5648" s="651" customFormat="1" customHeight="1" spans="4:5">
      <c r="D5648" s="675"/>
      <c r="E5648" s="661"/>
    </row>
    <row r="5649" s="651" customFormat="1" customHeight="1" spans="4:5">
      <c r="D5649" s="675"/>
      <c r="E5649" s="661"/>
    </row>
    <row r="5650" s="651" customFormat="1" customHeight="1" spans="4:5">
      <c r="D5650" s="675"/>
      <c r="E5650" s="661"/>
    </row>
    <row r="5651" s="651" customFormat="1" customHeight="1" spans="4:5">
      <c r="D5651" s="675"/>
      <c r="E5651" s="661"/>
    </row>
    <row r="5652" s="651" customFormat="1" customHeight="1" spans="4:5">
      <c r="D5652" s="675"/>
      <c r="E5652" s="661"/>
    </row>
    <row r="5653" s="651" customFormat="1" customHeight="1" spans="4:5">
      <c r="D5653" s="675"/>
      <c r="E5653" s="661"/>
    </row>
    <row r="5654" s="651" customFormat="1" customHeight="1" spans="4:5">
      <c r="D5654" s="675"/>
      <c r="E5654" s="661"/>
    </row>
    <row r="5655" s="651" customFormat="1" customHeight="1" spans="4:5">
      <c r="D5655" s="675"/>
      <c r="E5655" s="661"/>
    </row>
    <row r="5656" s="651" customFormat="1" customHeight="1" spans="4:5">
      <c r="D5656" s="675"/>
      <c r="E5656" s="661"/>
    </row>
    <row r="5657" s="651" customFormat="1" customHeight="1" spans="4:5">
      <c r="D5657" s="675"/>
      <c r="E5657" s="661"/>
    </row>
    <row r="5658" s="651" customFormat="1" customHeight="1" spans="4:5">
      <c r="D5658" s="675"/>
      <c r="E5658" s="661"/>
    </row>
    <row r="5659" s="651" customFormat="1" customHeight="1" spans="4:5">
      <c r="D5659" s="675"/>
      <c r="E5659" s="661"/>
    </row>
    <row r="5660" s="651" customFormat="1" customHeight="1" spans="4:5">
      <c r="D5660" s="675"/>
      <c r="E5660" s="661"/>
    </row>
    <row r="5661" s="651" customFormat="1" customHeight="1" spans="4:5">
      <c r="D5661" s="675"/>
      <c r="E5661" s="661"/>
    </row>
    <row r="5662" s="651" customFormat="1" customHeight="1" spans="4:5">
      <c r="D5662" s="675"/>
      <c r="E5662" s="661"/>
    </row>
    <row r="5663" s="651" customFormat="1" customHeight="1" spans="4:5">
      <c r="D5663" s="675"/>
      <c r="E5663" s="661"/>
    </row>
    <row r="5664" s="651" customFormat="1" customHeight="1" spans="4:5">
      <c r="D5664" s="675"/>
      <c r="E5664" s="661"/>
    </row>
    <row r="5665" s="651" customFormat="1" customHeight="1" spans="4:5">
      <c r="D5665" s="675"/>
      <c r="E5665" s="661"/>
    </row>
    <row r="5666" s="651" customFormat="1" customHeight="1" spans="4:5">
      <c r="D5666" s="675"/>
      <c r="E5666" s="661"/>
    </row>
    <row r="5667" s="651" customFormat="1" customHeight="1" spans="4:5">
      <c r="D5667" s="675"/>
      <c r="E5667" s="661"/>
    </row>
    <row r="5668" s="651" customFormat="1" customHeight="1" spans="4:5">
      <c r="D5668" s="675"/>
      <c r="E5668" s="661"/>
    </row>
    <row r="5669" s="651" customFormat="1" customHeight="1" spans="4:5">
      <c r="D5669" s="675"/>
      <c r="E5669" s="661"/>
    </row>
    <row r="5670" s="651" customFormat="1" customHeight="1" spans="4:5">
      <c r="D5670" s="675"/>
      <c r="E5670" s="661"/>
    </row>
    <row r="5671" s="651" customFormat="1" customHeight="1" spans="4:5">
      <c r="D5671" s="675"/>
      <c r="E5671" s="661"/>
    </row>
    <row r="5672" s="651" customFormat="1" customHeight="1" spans="4:5">
      <c r="D5672" s="675"/>
      <c r="E5672" s="661"/>
    </row>
    <row r="5673" s="651" customFormat="1" customHeight="1" spans="4:5">
      <c r="D5673" s="675"/>
      <c r="E5673" s="661"/>
    </row>
    <row r="5674" s="651" customFormat="1" customHeight="1" spans="4:5">
      <c r="D5674" s="675"/>
      <c r="E5674" s="661"/>
    </row>
    <row r="5675" s="651" customFormat="1" customHeight="1" spans="4:5">
      <c r="D5675" s="675"/>
      <c r="E5675" s="661"/>
    </row>
    <row r="5676" s="651" customFormat="1" customHeight="1" spans="4:5">
      <c r="D5676" s="675"/>
      <c r="E5676" s="661"/>
    </row>
    <row r="5677" s="651" customFormat="1" customHeight="1" spans="4:5">
      <c r="D5677" s="675"/>
      <c r="E5677" s="661"/>
    </row>
    <row r="5678" s="651" customFormat="1" customHeight="1" spans="4:5">
      <c r="D5678" s="675"/>
      <c r="E5678" s="661"/>
    </row>
    <row r="5679" s="651" customFormat="1" customHeight="1" spans="4:5">
      <c r="D5679" s="675"/>
      <c r="E5679" s="661"/>
    </row>
    <row r="5680" s="651" customFormat="1" customHeight="1" spans="4:5">
      <c r="D5680" s="675"/>
      <c r="E5680" s="661"/>
    </row>
    <row r="5681" s="651" customFormat="1" customHeight="1" spans="4:5">
      <c r="D5681" s="675"/>
      <c r="E5681" s="661"/>
    </row>
    <row r="5682" s="651" customFormat="1" customHeight="1" spans="4:5">
      <c r="D5682" s="675"/>
      <c r="E5682" s="661"/>
    </row>
    <row r="5683" s="651" customFormat="1" customHeight="1" spans="4:5">
      <c r="D5683" s="675"/>
      <c r="E5683" s="661"/>
    </row>
    <row r="5684" s="651" customFormat="1" customHeight="1" spans="4:5">
      <c r="D5684" s="675"/>
      <c r="E5684" s="661"/>
    </row>
    <row r="5685" s="651" customFormat="1" customHeight="1" spans="4:5">
      <c r="D5685" s="675"/>
      <c r="E5685" s="661"/>
    </row>
    <row r="5686" s="651" customFormat="1" customHeight="1" spans="4:5">
      <c r="D5686" s="675"/>
      <c r="E5686" s="661"/>
    </row>
    <row r="5687" s="651" customFormat="1" customHeight="1" spans="4:5">
      <c r="D5687" s="675"/>
      <c r="E5687" s="661"/>
    </row>
    <row r="5688" s="651" customFormat="1" customHeight="1" spans="4:5">
      <c r="D5688" s="675"/>
      <c r="E5688" s="661"/>
    </row>
    <row r="5689" s="651" customFormat="1" customHeight="1" spans="4:5">
      <c r="D5689" s="675"/>
      <c r="E5689" s="661"/>
    </row>
    <row r="5690" s="651" customFormat="1" customHeight="1" spans="4:5">
      <c r="D5690" s="675"/>
      <c r="E5690" s="661"/>
    </row>
    <row r="5691" s="651" customFormat="1" customHeight="1" spans="4:5">
      <c r="D5691" s="675"/>
      <c r="E5691" s="661"/>
    </row>
    <row r="5692" s="651" customFormat="1" customHeight="1" spans="4:5">
      <c r="D5692" s="675"/>
      <c r="E5692" s="661"/>
    </row>
    <row r="5693" s="651" customFormat="1" customHeight="1" spans="4:5">
      <c r="D5693" s="675"/>
      <c r="E5693" s="661"/>
    </row>
    <row r="5694" s="651" customFormat="1" customHeight="1" spans="4:5">
      <c r="D5694" s="675"/>
      <c r="E5694" s="661"/>
    </row>
    <row r="5695" s="651" customFormat="1" customHeight="1" spans="4:5">
      <c r="D5695" s="675"/>
      <c r="E5695" s="661"/>
    </row>
    <row r="5696" s="651" customFormat="1" customHeight="1" spans="4:5">
      <c r="D5696" s="675"/>
      <c r="E5696" s="661"/>
    </row>
    <row r="5697" s="651" customFormat="1" customHeight="1" spans="4:5">
      <c r="D5697" s="675"/>
      <c r="E5697" s="661"/>
    </row>
    <row r="5698" s="651" customFormat="1" customHeight="1" spans="4:5">
      <c r="D5698" s="675"/>
      <c r="E5698" s="661"/>
    </row>
    <row r="5699" s="651" customFormat="1" customHeight="1" spans="4:5">
      <c r="D5699" s="675"/>
      <c r="E5699" s="661"/>
    </row>
    <row r="5700" s="651" customFormat="1" customHeight="1" spans="4:5">
      <c r="D5700" s="675"/>
      <c r="E5700" s="661"/>
    </row>
    <row r="5701" s="651" customFormat="1" customHeight="1" spans="4:5">
      <c r="D5701" s="675"/>
      <c r="E5701" s="661"/>
    </row>
    <row r="5702" s="651" customFormat="1" customHeight="1" spans="4:5">
      <c r="D5702" s="675"/>
      <c r="E5702" s="661"/>
    </row>
    <row r="5703" s="651" customFormat="1" customHeight="1" spans="4:5">
      <c r="D5703" s="675"/>
      <c r="E5703" s="661"/>
    </row>
    <row r="5704" s="651" customFormat="1" customHeight="1" spans="4:5">
      <c r="D5704" s="675"/>
      <c r="E5704" s="661"/>
    </row>
    <row r="5705" s="651" customFormat="1" customHeight="1" spans="4:5">
      <c r="D5705" s="675"/>
      <c r="E5705" s="661"/>
    </row>
    <row r="5706" s="651" customFormat="1" customHeight="1" spans="4:5">
      <c r="D5706" s="675"/>
      <c r="E5706" s="661"/>
    </row>
    <row r="5707" s="651" customFormat="1" customHeight="1" spans="4:5">
      <c r="D5707" s="675"/>
      <c r="E5707" s="661"/>
    </row>
    <row r="5708" s="651" customFormat="1" customHeight="1" spans="4:5">
      <c r="D5708" s="675"/>
      <c r="E5708" s="661"/>
    </row>
    <row r="5709" s="651" customFormat="1" customHeight="1" spans="4:5">
      <c r="D5709" s="675"/>
      <c r="E5709" s="661"/>
    </row>
    <row r="5710" s="651" customFormat="1" customHeight="1" spans="4:5">
      <c r="D5710" s="675"/>
      <c r="E5710" s="661"/>
    </row>
    <row r="5711" s="651" customFormat="1" customHeight="1" spans="4:5">
      <c r="D5711" s="675"/>
      <c r="E5711" s="661"/>
    </row>
    <row r="5712" s="651" customFormat="1" customHeight="1" spans="4:5">
      <c r="D5712" s="675"/>
      <c r="E5712" s="661"/>
    </row>
    <row r="5713" s="651" customFormat="1" customHeight="1" spans="4:5">
      <c r="D5713" s="675"/>
      <c r="E5713" s="661"/>
    </row>
    <row r="5714" s="651" customFormat="1" customHeight="1" spans="4:5">
      <c r="D5714" s="675"/>
      <c r="E5714" s="661"/>
    </row>
    <row r="5715" s="651" customFormat="1" customHeight="1" spans="4:5">
      <c r="D5715" s="675"/>
      <c r="E5715" s="661"/>
    </row>
    <row r="5716" s="651" customFormat="1" customHeight="1" spans="4:5">
      <c r="D5716" s="675"/>
      <c r="E5716" s="661"/>
    </row>
    <row r="5717" s="651" customFormat="1" customHeight="1" spans="4:5">
      <c r="D5717" s="675"/>
      <c r="E5717" s="661"/>
    </row>
    <row r="5718" s="651" customFormat="1" customHeight="1" spans="4:5">
      <c r="D5718" s="675"/>
      <c r="E5718" s="661"/>
    </row>
    <row r="5719" s="651" customFormat="1" customHeight="1" spans="4:5">
      <c r="D5719" s="675"/>
      <c r="E5719" s="661"/>
    </row>
    <row r="5720" s="651" customFormat="1" customHeight="1" spans="4:5">
      <c r="D5720" s="675"/>
      <c r="E5720" s="661"/>
    </row>
    <row r="5721" s="651" customFormat="1" customHeight="1" spans="4:5">
      <c r="D5721" s="675"/>
      <c r="E5721" s="661"/>
    </row>
    <row r="5722" s="651" customFormat="1" customHeight="1" spans="4:5">
      <c r="D5722" s="675"/>
      <c r="E5722" s="661"/>
    </row>
    <row r="5723" s="651" customFormat="1" customHeight="1" spans="4:5">
      <c r="D5723" s="675"/>
      <c r="E5723" s="661"/>
    </row>
    <row r="5724" s="651" customFormat="1" customHeight="1" spans="4:5">
      <c r="D5724" s="675"/>
      <c r="E5724" s="661"/>
    </row>
    <row r="5725" s="651" customFormat="1" customHeight="1" spans="4:5">
      <c r="D5725" s="675"/>
      <c r="E5725" s="661"/>
    </row>
    <row r="5726" s="651" customFormat="1" customHeight="1" spans="4:5">
      <c r="D5726" s="675"/>
      <c r="E5726" s="661"/>
    </row>
    <row r="5727" s="651" customFormat="1" customHeight="1" spans="4:5">
      <c r="D5727" s="675"/>
      <c r="E5727" s="661"/>
    </row>
    <row r="5728" s="651" customFormat="1" customHeight="1" spans="4:5">
      <c r="D5728" s="675"/>
      <c r="E5728" s="661"/>
    </row>
    <row r="5729" s="651" customFormat="1" customHeight="1" spans="4:5">
      <c r="D5729" s="675"/>
      <c r="E5729" s="661"/>
    </row>
    <row r="5730" s="651" customFormat="1" customHeight="1" spans="4:5">
      <c r="D5730" s="675"/>
      <c r="E5730" s="661"/>
    </row>
    <row r="5731" s="651" customFormat="1" customHeight="1" spans="4:5">
      <c r="D5731" s="675"/>
      <c r="E5731" s="661"/>
    </row>
    <row r="5732" s="651" customFormat="1" customHeight="1" spans="4:5">
      <c r="D5732" s="675"/>
      <c r="E5732" s="661"/>
    </row>
    <row r="5733" s="651" customFormat="1" customHeight="1" spans="4:5">
      <c r="D5733" s="675"/>
      <c r="E5733" s="661"/>
    </row>
    <row r="5734" s="651" customFormat="1" customHeight="1" spans="4:5">
      <c r="D5734" s="675"/>
      <c r="E5734" s="661"/>
    </row>
    <row r="5735" s="651" customFormat="1" customHeight="1" spans="4:5">
      <c r="D5735" s="675"/>
      <c r="E5735" s="661"/>
    </row>
    <row r="5736" s="651" customFormat="1" customHeight="1" spans="4:5">
      <c r="D5736" s="675"/>
      <c r="E5736" s="661"/>
    </row>
    <row r="5737" s="651" customFormat="1" customHeight="1" spans="4:5">
      <c r="D5737" s="675"/>
      <c r="E5737" s="661"/>
    </row>
    <row r="5738" s="651" customFormat="1" customHeight="1" spans="4:5">
      <c r="D5738" s="675"/>
      <c r="E5738" s="661"/>
    </row>
    <row r="5739" s="651" customFormat="1" customHeight="1" spans="4:5">
      <c r="D5739" s="675"/>
      <c r="E5739" s="661"/>
    </row>
    <row r="5740" s="651" customFormat="1" customHeight="1" spans="4:5">
      <c r="D5740" s="675"/>
      <c r="E5740" s="661"/>
    </row>
    <row r="5741" s="651" customFormat="1" customHeight="1" spans="4:5">
      <c r="D5741" s="675"/>
      <c r="E5741" s="661"/>
    </row>
    <row r="5742" s="651" customFormat="1" customHeight="1" spans="4:5">
      <c r="D5742" s="675"/>
      <c r="E5742" s="661"/>
    </row>
    <row r="5743" s="651" customFormat="1" customHeight="1" spans="4:5">
      <c r="D5743" s="675"/>
      <c r="E5743" s="661"/>
    </row>
    <row r="5744" s="651" customFormat="1" customHeight="1" spans="4:5">
      <c r="D5744" s="675"/>
      <c r="E5744" s="661"/>
    </row>
    <row r="5745" s="651" customFormat="1" customHeight="1" spans="4:5">
      <c r="D5745" s="675"/>
      <c r="E5745" s="661"/>
    </row>
    <row r="5746" s="651" customFormat="1" customHeight="1" spans="4:5">
      <c r="D5746" s="675"/>
      <c r="E5746" s="661"/>
    </row>
    <row r="5747" s="651" customFormat="1" customHeight="1" spans="4:5">
      <c r="D5747" s="675"/>
      <c r="E5747" s="661"/>
    </row>
    <row r="5748" s="651" customFormat="1" customHeight="1" spans="4:5">
      <c r="D5748" s="675"/>
      <c r="E5748" s="661"/>
    </row>
    <row r="5749" s="651" customFormat="1" customHeight="1" spans="4:5">
      <c r="D5749" s="675"/>
      <c r="E5749" s="661"/>
    </row>
    <row r="5750" s="651" customFormat="1" customHeight="1" spans="4:5">
      <c r="D5750" s="675"/>
      <c r="E5750" s="661"/>
    </row>
    <row r="5751" s="651" customFormat="1" customHeight="1" spans="4:5">
      <c r="D5751" s="675"/>
      <c r="E5751" s="661"/>
    </row>
    <row r="5752" s="651" customFormat="1" customHeight="1" spans="4:5">
      <c r="D5752" s="675"/>
      <c r="E5752" s="661"/>
    </row>
    <row r="5753" s="651" customFormat="1" customHeight="1" spans="4:5">
      <c r="D5753" s="675"/>
      <c r="E5753" s="661"/>
    </row>
    <row r="5754" s="651" customFormat="1" customHeight="1" spans="4:5">
      <c r="D5754" s="675"/>
      <c r="E5754" s="661"/>
    </row>
    <row r="5755" s="651" customFormat="1" customHeight="1" spans="4:5">
      <c r="D5755" s="675"/>
      <c r="E5755" s="661"/>
    </row>
    <row r="5756" s="651" customFormat="1" customHeight="1" spans="4:5">
      <c r="D5756" s="675"/>
      <c r="E5756" s="661"/>
    </row>
    <row r="5757" s="651" customFormat="1" customHeight="1" spans="4:5">
      <c r="D5757" s="675"/>
      <c r="E5757" s="661"/>
    </row>
    <row r="5758" s="651" customFormat="1" customHeight="1" spans="4:5">
      <c r="D5758" s="675"/>
      <c r="E5758" s="661"/>
    </row>
    <row r="5759" s="651" customFormat="1" customHeight="1" spans="4:5">
      <c r="D5759" s="675"/>
      <c r="E5759" s="661"/>
    </row>
    <row r="5760" s="651" customFormat="1" customHeight="1" spans="4:5">
      <c r="D5760" s="675"/>
      <c r="E5760" s="661"/>
    </row>
    <row r="5761" s="651" customFormat="1" customHeight="1" spans="4:5">
      <c r="D5761" s="675"/>
      <c r="E5761" s="661"/>
    </row>
    <row r="5762" s="651" customFormat="1" customHeight="1" spans="4:5">
      <c r="D5762" s="675"/>
      <c r="E5762" s="661"/>
    </row>
    <row r="5763" s="651" customFormat="1" customHeight="1" spans="4:5">
      <c r="D5763" s="675"/>
      <c r="E5763" s="661"/>
    </row>
    <row r="5764" s="651" customFormat="1" customHeight="1" spans="4:5">
      <c r="D5764" s="675"/>
      <c r="E5764" s="661"/>
    </row>
    <row r="5765" s="651" customFormat="1" customHeight="1" spans="4:5">
      <c r="D5765" s="675"/>
      <c r="E5765" s="661"/>
    </row>
    <row r="5766" s="651" customFormat="1" customHeight="1" spans="4:5">
      <c r="D5766" s="675"/>
      <c r="E5766" s="661"/>
    </row>
    <row r="5767" s="651" customFormat="1" customHeight="1" spans="4:5">
      <c r="D5767" s="675"/>
      <c r="E5767" s="661"/>
    </row>
    <row r="5768" s="651" customFormat="1" customHeight="1" spans="4:5">
      <c r="D5768" s="675"/>
      <c r="E5768" s="661"/>
    </row>
    <row r="5769" s="651" customFormat="1" customHeight="1" spans="4:5">
      <c r="D5769" s="675"/>
      <c r="E5769" s="661"/>
    </row>
    <row r="5770" s="651" customFormat="1" customHeight="1" spans="4:5">
      <c r="D5770" s="675"/>
      <c r="E5770" s="661"/>
    </row>
    <row r="5771" s="651" customFormat="1" customHeight="1" spans="4:5">
      <c r="D5771" s="675"/>
      <c r="E5771" s="661"/>
    </row>
    <row r="5772" s="651" customFormat="1" customHeight="1" spans="4:5">
      <c r="D5772" s="675"/>
      <c r="E5772" s="661"/>
    </row>
    <row r="5773" s="651" customFormat="1" customHeight="1" spans="4:5">
      <c r="D5773" s="675"/>
      <c r="E5773" s="661"/>
    </row>
    <row r="5774" s="651" customFormat="1" customHeight="1" spans="4:5">
      <c r="D5774" s="675"/>
      <c r="E5774" s="661"/>
    </row>
    <row r="5775" s="651" customFormat="1" customHeight="1" spans="4:5">
      <c r="D5775" s="675"/>
      <c r="E5775" s="661"/>
    </row>
    <row r="5776" s="651" customFormat="1" customHeight="1" spans="4:5">
      <c r="D5776" s="675"/>
      <c r="E5776" s="661"/>
    </row>
    <row r="5777" s="651" customFormat="1" customHeight="1" spans="4:5">
      <c r="D5777" s="675"/>
      <c r="E5777" s="661"/>
    </row>
    <row r="5778" s="651" customFormat="1" customHeight="1" spans="4:5">
      <c r="D5778" s="675"/>
      <c r="E5778" s="661"/>
    </row>
    <row r="5779" s="651" customFormat="1" customHeight="1" spans="4:5">
      <c r="D5779" s="675"/>
      <c r="E5779" s="661"/>
    </row>
    <row r="5780" s="651" customFormat="1" customHeight="1" spans="4:5">
      <c r="D5780" s="675"/>
      <c r="E5780" s="661"/>
    </row>
    <row r="5781" s="651" customFormat="1" customHeight="1" spans="4:5">
      <c r="D5781" s="675"/>
      <c r="E5781" s="661"/>
    </row>
    <row r="5782" s="651" customFormat="1" customHeight="1" spans="4:5">
      <c r="D5782" s="675"/>
      <c r="E5782" s="661"/>
    </row>
    <row r="5783" s="651" customFormat="1" customHeight="1" spans="4:5">
      <c r="D5783" s="675"/>
      <c r="E5783" s="661"/>
    </row>
    <row r="5784" s="651" customFormat="1" customHeight="1" spans="4:5">
      <c r="D5784" s="675"/>
      <c r="E5784" s="661"/>
    </row>
    <row r="5785" s="651" customFormat="1" customHeight="1" spans="4:5">
      <c r="D5785" s="675"/>
      <c r="E5785" s="661"/>
    </row>
    <row r="5786" s="651" customFormat="1" customHeight="1" spans="4:5">
      <c r="D5786" s="675"/>
      <c r="E5786" s="661"/>
    </row>
    <row r="5787" s="651" customFormat="1" customHeight="1" spans="4:5">
      <c r="D5787" s="675"/>
      <c r="E5787" s="661"/>
    </row>
    <row r="5788" s="651" customFormat="1" customHeight="1" spans="4:5">
      <c r="D5788" s="675"/>
      <c r="E5788" s="661"/>
    </row>
    <row r="5789" s="651" customFormat="1" customHeight="1" spans="4:5">
      <c r="D5789" s="675"/>
      <c r="E5789" s="661"/>
    </row>
    <row r="5790" s="651" customFormat="1" customHeight="1" spans="4:5">
      <c r="D5790" s="675"/>
      <c r="E5790" s="661"/>
    </row>
    <row r="5791" s="651" customFormat="1" customHeight="1" spans="4:5">
      <c r="D5791" s="675"/>
      <c r="E5791" s="661"/>
    </row>
    <row r="5792" s="651" customFormat="1" customHeight="1" spans="4:5">
      <c r="D5792" s="675"/>
      <c r="E5792" s="661"/>
    </row>
    <row r="5793" s="651" customFormat="1" customHeight="1" spans="4:5">
      <c r="D5793" s="675"/>
      <c r="E5793" s="661"/>
    </row>
    <row r="5794" s="651" customFormat="1" customHeight="1" spans="4:5">
      <c r="D5794" s="675"/>
      <c r="E5794" s="661"/>
    </row>
    <row r="5795" s="651" customFormat="1" customHeight="1" spans="4:5">
      <c r="D5795" s="675"/>
      <c r="E5795" s="661"/>
    </row>
    <row r="5796" s="651" customFormat="1" customHeight="1" spans="4:5">
      <c r="D5796" s="675"/>
      <c r="E5796" s="661"/>
    </row>
    <row r="5797" s="651" customFormat="1" customHeight="1" spans="4:5">
      <c r="D5797" s="675"/>
      <c r="E5797" s="661"/>
    </row>
    <row r="5798" s="651" customFormat="1" customHeight="1" spans="4:5">
      <c r="D5798" s="675"/>
      <c r="E5798" s="661"/>
    </row>
    <row r="5799" s="651" customFormat="1" customHeight="1" spans="4:5">
      <c r="D5799" s="675"/>
      <c r="E5799" s="661"/>
    </row>
    <row r="5800" s="651" customFormat="1" customHeight="1" spans="4:5">
      <c r="D5800" s="675"/>
      <c r="E5800" s="661"/>
    </row>
    <row r="5801" s="651" customFormat="1" customHeight="1" spans="4:5">
      <c r="D5801" s="675"/>
      <c r="E5801" s="661"/>
    </row>
    <row r="5802" s="651" customFormat="1" customHeight="1" spans="4:5">
      <c r="D5802" s="675"/>
      <c r="E5802" s="661"/>
    </row>
    <row r="5803" s="651" customFormat="1" customHeight="1" spans="4:5">
      <c r="D5803" s="675"/>
      <c r="E5803" s="661"/>
    </row>
    <row r="5804" s="651" customFormat="1" customHeight="1" spans="4:5">
      <c r="D5804" s="675"/>
      <c r="E5804" s="661"/>
    </row>
    <row r="5805" s="651" customFormat="1" customHeight="1" spans="4:5">
      <c r="D5805" s="675"/>
      <c r="E5805" s="661"/>
    </row>
    <row r="5806" s="651" customFormat="1" customHeight="1" spans="4:5">
      <c r="D5806" s="675"/>
      <c r="E5806" s="661"/>
    </row>
    <row r="5807" s="651" customFormat="1" customHeight="1" spans="4:5">
      <c r="D5807" s="675"/>
      <c r="E5807" s="661"/>
    </row>
    <row r="5808" s="651" customFormat="1" customHeight="1" spans="4:5">
      <c r="D5808" s="675"/>
      <c r="E5808" s="661"/>
    </row>
    <row r="5809" s="651" customFormat="1" customHeight="1" spans="4:5">
      <c r="D5809" s="675"/>
      <c r="E5809" s="661"/>
    </row>
    <row r="5810" s="651" customFormat="1" customHeight="1" spans="4:5">
      <c r="D5810" s="675"/>
      <c r="E5810" s="661"/>
    </row>
    <row r="5811" s="651" customFormat="1" customHeight="1" spans="4:5">
      <c r="D5811" s="675"/>
      <c r="E5811" s="661"/>
    </row>
    <row r="5812" s="651" customFormat="1" customHeight="1" spans="4:5">
      <c r="D5812" s="675"/>
      <c r="E5812" s="661"/>
    </row>
    <row r="5813" s="651" customFormat="1" customHeight="1" spans="4:5">
      <c r="D5813" s="675"/>
      <c r="E5813" s="661"/>
    </row>
    <row r="5814" s="651" customFormat="1" customHeight="1" spans="4:5">
      <c r="D5814" s="675"/>
      <c r="E5814" s="661"/>
    </row>
    <row r="5815" s="651" customFormat="1" customHeight="1" spans="4:5">
      <c r="D5815" s="675"/>
      <c r="E5815" s="661"/>
    </row>
    <row r="5816" s="651" customFormat="1" customHeight="1" spans="4:5">
      <c r="D5816" s="675"/>
      <c r="E5816" s="661"/>
    </row>
    <row r="5817" s="651" customFormat="1" customHeight="1" spans="4:5">
      <c r="D5817" s="675"/>
      <c r="E5817" s="661"/>
    </row>
    <row r="5818" s="651" customFormat="1" customHeight="1" spans="4:5">
      <c r="D5818" s="675"/>
      <c r="E5818" s="661"/>
    </row>
    <row r="5819" s="651" customFormat="1" customHeight="1" spans="4:5">
      <c r="D5819" s="675"/>
      <c r="E5819" s="661"/>
    </row>
    <row r="5820" s="651" customFormat="1" customHeight="1" spans="4:5">
      <c r="D5820" s="675"/>
      <c r="E5820" s="661"/>
    </row>
    <row r="5821" s="651" customFormat="1" customHeight="1" spans="4:5">
      <c r="D5821" s="675"/>
      <c r="E5821" s="661"/>
    </row>
    <row r="5822" s="651" customFormat="1" customHeight="1" spans="4:5">
      <c r="D5822" s="675"/>
      <c r="E5822" s="661"/>
    </row>
    <row r="5823" s="651" customFormat="1" customHeight="1" spans="4:5">
      <c r="D5823" s="675"/>
      <c r="E5823" s="661"/>
    </row>
    <row r="5824" s="651" customFormat="1" customHeight="1" spans="4:5">
      <c r="D5824" s="675"/>
      <c r="E5824" s="661"/>
    </row>
    <row r="5825" s="651" customFormat="1" customHeight="1" spans="4:5">
      <c r="D5825" s="675"/>
      <c r="E5825" s="661"/>
    </row>
    <row r="5826" s="651" customFormat="1" customHeight="1" spans="4:5">
      <c r="D5826" s="675"/>
      <c r="E5826" s="661"/>
    </row>
    <row r="5827" s="651" customFormat="1" customHeight="1" spans="4:5">
      <c r="D5827" s="675"/>
      <c r="E5827" s="661"/>
    </row>
    <row r="5828" s="651" customFormat="1" customHeight="1" spans="4:5">
      <c r="D5828" s="675"/>
      <c r="E5828" s="661"/>
    </row>
    <row r="5829" s="651" customFormat="1" customHeight="1" spans="4:5">
      <c r="D5829" s="675"/>
      <c r="E5829" s="661"/>
    </row>
    <row r="5830" s="651" customFormat="1" customHeight="1" spans="4:5">
      <c r="D5830" s="675"/>
      <c r="E5830" s="661"/>
    </row>
    <row r="5831" s="651" customFormat="1" customHeight="1" spans="4:5">
      <c r="D5831" s="675"/>
      <c r="E5831" s="661"/>
    </row>
    <row r="5832" s="651" customFormat="1" customHeight="1" spans="4:5">
      <c r="D5832" s="675"/>
      <c r="E5832" s="661"/>
    </row>
    <row r="5833" s="651" customFormat="1" customHeight="1" spans="4:5">
      <c r="D5833" s="675"/>
      <c r="E5833" s="661"/>
    </row>
    <row r="5834" s="651" customFormat="1" customHeight="1" spans="4:5">
      <c r="D5834" s="675"/>
      <c r="E5834" s="661"/>
    </row>
    <row r="5835" s="651" customFormat="1" customHeight="1" spans="4:5">
      <c r="D5835" s="675"/>
      <c r="E5835" s="661"/>
    </row>
    <row r="5836" s="651" customFormat="1" customHeight="1" spans="4:5">
      <c r="D5836" s="675"/>
      <c r="E5836" s="661"/>
    </row>
    <row r="5837" s="651" customFormat="1" customHeight="1" spans="4:5">
      <c r="D5837" s="675"/>
      <c r="E5837" s="661"/>
    </row>
    <row r="5838" s="651" customFormat="1" customHeight="1" spans="4:5">
      <c r="D5838" s="675"/>
      <c r="E5838" s="661"/>
    </row>
    <row r="5839" s="651" customFormat="1" customHeight="1" spans="4:5">
      <c r="D5839" s="675"/>
      <c r="E5839" s="661"/>
    </row>
    <row r="5840" s="651" customFormat="1" customHeight="1" spans="4:5">
      <c r="D5840" s="675"/>
      <c r="E5840" s="661"/>
    </row>
    <row r="5841" s="651" customFormat="1" customHeight="1" spans="4:5">
      <c r="D5841" s="675"/>
      <c r="E5841" s="661"/>
    </row>
    <row r="5842" s="651" customFormat="1" customHeight="1" spans="4:5">
      <c r="D5842" s="675"/>
      <c r="E5842" s="661"/>
    </row>
    <row r="5843" s="651" customFormat="1" customHeight="1" spans="4:5">
      <c r="D5843" s="675"/>
      <c r="E5843" s="661"/>
    </row>
    <row r="5844" s="651" customFormat="1" customHeight="1" spans="4:5">
      <c r="D5844" s="675"/>
      <c r="E5844" s="661"/>
    </row>
    <row r="5845" s="651" customFormat="1" customHeight="1" spans="4:5">
      <c r="D5845" s="675"/>
      <c r="E5845" s="661"/>
    </row>
    <row r="5846" s="651" customFormat="1" customHeight="1" spans="4:5">
      <c r="D5846" s="675"/>
      <c r="E5846" s="661"/>
    </row>
    <row r="5847" s="651" customFormat="1" customHeight="1" spans="4:5">
      <c r="D5847" s="675"/>
      <c r="E5847" s="661"/>
    </row>
    <row r="5848" s="651" customFormat="1" customHeight="1" spans="4:5">
      <c r="D5848" s="675"/>
      <c r="E5848" s="661"/>
    </row>
    <row r="5849" s="651" customFormat="1" customHeight="1" spans="4:5">
      <c r="D5849" s="675"/>
      <c r="E5849" s="661"/>
    </row>
    <row r="5850" s="651" customFormat="1" customHeight="1" spans="4:5">
      <c r="D5850" s="675"/>
      <c r="E5850" s="661"/>
    </row>
    <row r="5851" s="651" customFormat="1" customHeight="1" spans="4:5">
      <c r="D5851" s="675"/>
      <c r="E5851" s="661"/>
    </row>
    <row r="5852" s="651" customFormat="1" customHeight="1" spans="4:5">
      <c r="D5852" s="675"/>
      <c r="E5852" s="661"/>
    </row>
    <row r="5853" s="651" customFormat="1" customHeight="1" spans="4:5">
      <c r="D5853" s="675"/>
      <c r="E5853" s="661"/>
    </row>
    <row r="5854" s="651" customFormat="1" customHeight="1" spans="4:5">
      <c r="D5854" s="675"/>
      <c r="E5854" s="661"/>
    </row>
    <row r="5855" s="651" customFormat="1" customHeight="1" spans="4:5">
      <c r="D5855" s="675"/>
      <c r="E5855" s="661"/>
    </row>
    <row r="5856" s="651" customFormat="1" customHeight="1" spans="4:5">
      <c r="D5856" s="675"/>
      <c r="E5856" s="661"/>
    </row>
    <row r="5857" s="651" customFormat="1" customHeight="1" spans="4:5">
      <c r="D5857" s="675"/>
      <c r="E5857" s="661"/>
    </row>
    <row r="5858" s="651" customFormat="1" customHeight="1" spans="4:5">
      <c r="D5858" s="675"/>
      <c r="E5858" s="661"/>
    </row>
    <row r="5859" s="651" customFormat="1" customHeight="1" spans="4:5">
      <c r="D5859" s="675"/>
      <c r="E5859" s="661"/>
    </row>
    <row r="5860" s="651" customFormat="1" customHeight="1" spans="4:5">
      <c r="D5860" s="675"/>
      <c r="E5860" s="661"/>
    </row>
    <row r="5861" s="651" customFormat="1" customHeight="1" spans="4:5">
      <c r="D5861" s="675"/>
      <c r="E5861" s="661"/>
    </row>
    <row r="5862" s="651" customFormat="1" customHeight="1" spans="4:5">
      <c r="D5862" s="675"/>
      <c r="E5862" s="661"/>
    </row>
    <row r="5863" s="651" customFormat="1" customHeight="1" spans="4:5">
      <c r="D5863" s="675"/>
      <c r="E5863" s="661"/>
    </row>
    <row r="5864" s="651" customFormat="1" customHeight="1" spans="4:5">
      <c r="D5864" s="675"/>
      <c r="E5864" s="661"/>
    </row>
    <row r="5865" s="651" customFormat="1" customHeight="1" spans="4:5">
      <c r="D5865" s="675"/>
      <c r="E5865" s="661"/>
    </row>
    <row r="5866" s="651" customFormat="1" customHeight="1" spans="4:5">
      <c r="D5866" s="675"/>
      <c r="E5866" s="661"/>
    </row>
    <row r="5867" s="651" customFormat="1" customHeight="1" spans="4:5">
      <c r="D5867" s="675"/>
      <c r="E5867" s="661"/>
    </row>
    <row r="5868" s="651" customFormat="1" customHeight="1" spans="4:5">
      <c r="D5868" s="675"/>
      <c r="E5868" s="661"/>
    </row>
    <row r="5869" s="651" customFormat="1" customHeight="1" spans="4:5">
      <c r="D5869" s="675"/>
      <c r="E5869" s="661"/>
    </row>
    <row r="5870" s="651" customFormat="1" customHeight="1" spans="4:5">
      <c r="D5870" s="675"/>
      <c r="E5870" s="661"/>
    </row>
    <row r="5871" s="651" customFormat="1" customHeight="1" spans="4:5">
      <c r="D5871" s="675"/>
      <c r="E5871" s="661"/>
    </row>
    <row r="5872" s="651" customFormat="1" customHeight="1" spans="4:5">
      <c r="D5872" s="675"/>
      <c r="E5872" s="661"/>
    </row>
    <row r="5873" s="651" customFormat="1" customHeight="1" spans="4:5">
      <c r="D5873" s="675"/>
      <c r="E5873" s="661"/>
    </row>
    <row r="5874" s="651" customFormat="1" customHeight="1" spans="4:5">
      <c r="D5874" s="675"/>
      <c r="E5874" s="661"/>
    </row>
    <row r="5875" s="651" customFormat="1" customHeight="1" spans="4:5">
      <c r="D5875" s="675"/>
      <c r="E5875" s="661"/>
    </row>
    <row r="5876" s="651" customFormat="1" customHeight="1" spans="4:5">
      <c r="D5876" s="675"/>
      <c r="E5876" s="661"/>
    </row>
    <row r="5877" s="651" customFormat="1" customHeight="1" spans="4:5">
      <c r="D5877" s="675"/>
      <c r="E5877" s="661"/>
    </row>
    <row r="5878" s="651" customFormat="1" customHeight="1" spans="4:5">
      <c r="D5878" s="675"/>
      <c r="E5878" s="661"/>
    </row>
    <row r="5879" s="651" customFormat="1" customHeight="1" spans="4:5">
      <c r="D5879" s="675"/>
      <c r="E5879" s="661"/>
    </row>
    <row r="5880" s="651" customFormat="1" customHeight="1" spans="4:5">
      <c r="D5880" s="675"/>
      <c r="E5880" s="661"/>
    </row>
    <row r="5881" s="651" customFormat="1" customHeight="1" spans="4:5">
      <c r="D5881" s="675"/>
      <c r="E5881" s="661"/>
    </row>
    <row r="5882" s="651" customFormat="1" customHeight="1" spans="4:5">
      <c r="D5882" s="675"/>
      <c r="E5882" s="661"/>
    </row>
    <row r="5883" s="651" customFormat="1" customHeight="1" spans="4:5">
      <c r="D5883" s="675"/>
      <c r="E5883" s="661"/>
    </row>
    <row r="5884" s="651" customFormat="1" customHeight="1" spans="4:5">
      <c r="D5884" s="675"/>
      <c r="E5884" s="661"/>
    </row>
    <row r="5885" s="651" customFormat="1" customHeight="1" spans="4:5">
      <c r="D5885" s="675"/>
      <c r="E5885" s="661"/>
    </row>
    <row r="5886" s="651" customFormat="1" customHeight="1" spans="4:5">
      <c r="D5886" s="675"/>
      <c r="E5886" s="661"/>
    </row>
    <row r="5887" s="651" customFormat="1" customHeight="1" spans="4:5">
      <c r="D5887" s="675"/>
      <c r="E5887" s="661"/>
    </row>
    <row r="5888" s="651" customFormat="1" customHeight="1" spans="4:5">
      <c r="D5888" s="675"/>
      <c r="E5888" s="661"/>
    </row>
    <row r="5889" s="651" customFormat="1" customHeight="1" spans="4:5">
      <c r="D5889" s="675"/>
      <c r="E5889" s="661"/>
    </row>
    <row r="5890" s="651" customFormat="1" customHeight="1" spans="4:5">
      <c r="D5890" s="675"/>
      <c r="E5890" s="661"/>
    </row>
    <row r="5891" s="651" customFormat="1" customHeight="1" spans="4:5">
      <c r="D5891" s="675"/>
      <c r="E5891" s="661"/>
    </row>
    <row r="5892" s="651" customFormat="1" customHeight="1" spans="4:5">
      <c r="D5892" s="675"/>
      <c r="E5892" s="661"/>
    </row>
    <row r="5893" s="651" customFormat="1" customHeight="1" spans="4:5">
      <c r="D5893" s="675"/>
      <c r="E5893" s="661"/>
    </row>
    <row r="5894" s="651" customFormat="1" customHeight="1" spans="4:5">
      <c r="D5894" s="675"/>
      <c r="E5894" s="661"/>
    </row>
    <row r="5895" s="651" customFormat="1" customHeight="1" spans="4:5">
      <c r="D5895" s="675"/>
      <c r="E5895" s="661"/>
    </row>
    <row r="5896" s="651" customFormat="1" customHeight="1" spans="4:5">
      <c r="D5896" s="675"/>
      <c r="E5896" s="661"/>
    </row>
    <row r="5897" s="651" customFormat="1" customHeight="1" spans="4:5">
      <c r="D5897" s="675"/>
      <c r="E5897" s="661"/>
    </row>
    <row r="5898" s="651" customFormat="1" customHeight="1" spans="4:5">
      <c r="D5898" s="675"/>
      <c r="E5898" s="661"/>
    </row>
    <row r="5899" s="651" customFormat="1" customHeight="1" spans="4:5">
      <c r="D5899" s="675"/>
      <c r="E5899" s="661"/>
    </row>
    <row r="5900" s="651" customFormat="1" customHeight="1" spans="4:5">
      <c r="D5900" s="675"/>
      <c r="E5900" s="661"/>
    </row>
    <row r="5901" s="651" customFormat="1" customHeight="1" spans="4:5">
      <c r="D5901" s="675"/>
      <c r="E5901" s="661"/>
    </row>
    <row r="5902" s="651" customFormat="1" customHeight="1" spans="4:5">
      <c r="D5902" s="675"/>
      <c r="E5902" s="661"/>
    </row>
    <row r="5903" s="651" customFormat="1" customHeight="1" spans="4:5">
      <c r="D5903" s="675"/>
      <c r="E5903" s="661"/>
    </row>
    <row r="5904" s="651" customFormat="1" customHeight="1" spans="4:5">
      <c r="D5904" s="675"/>
      <c r="E5904" s="661"/>
    </row>
    <row r="5905" s="651" customFormat="1" customHeight="1" spans="4:5">
      <c r="D5905" s="675"/>
      <c r="E5905" s="661"/>
    </row>
    <row r="5906" s="651" customFormat="1" customHeight="1" spans="4:5">
      <c r="D5906" s="675"/>
      <c r="E5906" s="661"/>
    </row>
    <row r="5907" s="651" customFormat="1" customHeight="1" spans="4:5">
      <c r="D5907" s="675"/>
      <c r="E5907" s="661"/>
    </row>
    <row r="5908" s="651" customFormat="1" customHeight="1" spans="4:5">
      <c r="D5908" s="675"/>
      <c r="E5908" s="661"/>
    </row>
    <row r="5909" s="651" customFormat="1" customHeight="1" spans="4:5">
      <c r="D5909" s="675"/>
      <c r="E5909" s="661"/>
    </row>
    <row r="5910" s="651" customFormat="1" customHeight="1" spans="4:5">
      <c r="D5910" s="675"/>
      <c r="E5910" s="661"/>
    </row>
    <row r="5911" s="651" customFormat="1" customHeight="1" spans="4:5">
      <c r="D5911" s="675"/>
      <c r="E5911" s="661"/>
    </row>
    <row r="5912" s="651" customFormat="1" customHeight="1" spans="4:5">
      <c r="D5912" s="675"/>
      <c r="E5912" s="661"/>
    </row>
    <row r="5913" s="651" customFormat="1" customHeight="1" spans="4:5">
      <c r="D5913" s="675"/>
      <c r="E5913" s="661"/>
    </row>
    <row r="5914" s="651" customFormat="1" customHeight="1" spans="4:5">
      <c r="D5914" s="675"/>
      <c r="E5914" s="661"/>
    </row>
    <row r="5915" s="651" customFormat="1" customHeight="1" spans="4:5">
      <c r="D5915" s="675"/>
      <c r="E5915" s="661"/>
    </row>
    <row r="5916" s="651" customFormat="1" customHeight="1" spans="4:5">
      <c r="D5916" s="675"/>
      <c r="E5916" s="661"/>
    </row>
    <row r="5917" s="651" customFormat="1" customHeight="1" spans="4:5">
      <c r="D5917" s="675"/>
      <c r="E5917" s="661"/>
    </row>
    <row r="5918" s="651" customFormat="1" customHeight="1" spans="4:5">
      <c r="D5918" s="675"/>
      <c r="E5918" s="661"/>
    </row>
    <row r="5919" s="651" customFormat="1" customHeight="1" spans="4:5">
      <c r="D5919" s="675"/>
      <c r="E5919" s="661"/>
    </row>
    <row r="5920" s="651" customFormat="1" customHeight="1" spans="4:5">
      <c r="D5920" s="675"/>
      <c r="E5920" s="661"/>
    </row>
    <row r="5921" s="651" customFormat="1" customHeight="1" spans="4:5">
      <c r="D5921" s="675"/>
      <c r="E5921" s="661"/>
    </row>
    <row r="5922" s="651" customFormat="1" customHeight="1" spans="4:5">
      <c r="D5922" s="675"/>
      <c r="E5922" s="661"/>
    </row>
    <row r="5923" s="651" customFormat="1" customHeight="1" spans="4:5">
      <c r="D5923" s="675"/>
      <c r="E5923" s="661"/>
    </row>
    <row r="5924" s="651" customFormat="1" customHeight="1" spans="4:5">
      <c r="D5924" s="675"/>
      <c r="E5924" s="661"/>
    </row>
    <row r="5925" s="651" customFormat="1" customHeight="1" spans="4:5">
      <c r="D5925" s="675"/>
      <c r="E5925" s="661"/>
    </row>
    <row r="5926" s="651" customFormat="1" customHeight="1" spans="4:5">
      <c r="D5926" s="675"/>
      <c r="E5926" s="661"/>
    </row>
    <row r="5927" s="651" customFormat="1" customHeight="1" spans="4:5">
      <c r="D5927" s="675"/>
      <c r="E5927" s="661"/>
    </row>
    <row r="5928" s="651" customFormat="1" customHeight="1" spans="4:5">
      <c r="D5928" s="675"/>
      <c r="E5928" s="661"/>
    </row>
    <row r="5929" s="651" customFormat="1" customHeight="1" spans="4:5">
      <c r="D5929" s="675"/>
      <c r="E5929" s="661"/>
    </row>
    <row r="5930" s="651" customFormat="1" customHeight="1" spans="4:5">
      <c r="D5930" s="675"/>
      <c r="E5930" s="661"/>
    </row>
    <row r="5931" s="651" customFormat="1" customHeight="1" spans="4:5">
      <c r="D5931" s="675"/>
      <c r="E5931" s="661"/>
    </row>
    <row r="5932" s="651" customFormat="1" customHeight="1" spans="4:5">
      <c r="D5932" s="675"/>
      <c r="E5932" s="661"/>
    </row>
    <row r="5933" s="651" customFormat="1" customHeight="1" spans="4:5">
      <c r="D5933" s="675"/>
      <c r="E5933" s="661"/>
    </row>
    <row r="5934" s="651" customFormat="1" customHeight="1" spans="4:5">
      <c r="D5934" s="675"/>
      <c r="E5934" s="661"/>
    </row>
    <row r="5935" s="651" customFormat="1" customHeight="1" spans="4:5">
      <c r="D5935" s="675"/>
      <c r="E5935" s="661"/>
    </row>
    <row r="5936" s="651" customFormat="1" customHeight="1" spans="4:5">
      <c r="D5936" s="675"/>
      <c r="E5936" s="661"/>
    </row>
    <row r="5937" s="651" customFormat="1" customHeight="1" spans="4:5">
      <c r="D5937" s="675"/>
      <c r="E5937" s="661"/>
    </row>
    <row r="5938" s="651" customFormat="1" customHeight="1" spans="4:5">
      <c r="D5938" s="675"/>
      <c r="E5938" s="661"/>
    </row>
    <row r="5939" s="651" customFormat="1" customHeight="1" spans="4:5">
      <c r="D5939" s="675"/>
      <c r="E5939" s="661"/>
    </row>
    <row r="5940" s="651" customFormat="1" customHeight="1" spans="4:5">
      <c r="D5940" s="675"/>
      <c r="E5940" s="661"/>
    </row>
    <row r="5941" s="651" customFormat="1" customHeight="1" spans="4:5">
      <c r="D5941" s="675"/>
      <c r="E5941" s="661"/>
    </row>
    <row r="5942" s="651" customFormat="1" customHeight="1" spans="4:5">
      <c r="D5942" s="675"/>
      <c r="E5942" s="661"/>
    </row>
    <row r="5943" s="651" customFormat="1" customHeight="1" spans="4:5">
      <c r="D5943" s="675"/>
      <c r="E5943" s="661"/>
    </row>
    <row r="5944" s="651" customFormat="1" customHeight="1" spans="4:5">
      <c r="D5944" s="675"/>
      <c r="E5944" s="661"/>
    </row>
    <row r="5945" s="651" customFormat="1" customHeight="1" spans="4:5">
      <c r="D5945" s="675"/>
      <c r="E5945" s="661"/>
    </row>
    <row r="5946" s="651" customFormat="1" customHeight="1" spans="4:5">
      <c r="D5946" s="675"/>
      <c r="E5946" s="661"/>
    </row>
    <row r="5947" s="651" customFormat="1" customHeight="1" spans="4:5">
      <c r="D5947" s="675"/>
      <c r="E5947" s="661"/>
    </row>
    <row r="5948" s="651" customFormat="1" customHeight="1" spans="4:5">
      <c r="D5948" s="675"/>
      <c r="E5948" s="661"/>
    </row>
    <row r="5949" s="651" customFormat="1" customHeight="1" spans="4:5">
      <c r="D5949" s="675"/>
      <c r="E5949" s="661"/>
    </row>
    <row r="5950" s="651" customFormat="1" customHeight="1" spans="4:5">
      <c r="D5950" s="675"/>
      <c r="E5950" s="661"/>
    </row>
    <row r="5951" s="651" customFormat="1" customHeight="1" spans="4:5">
      <c r="D5951" s="675"/>
      <c r="E5951" s="661"/>
    </row>
    <row r="5952" s="651" customFormat="1" customHeight="1" spans="4:5">
      <c r="D5952" s="675"/>
      <c r="E5952" s="661"/>
    </row>
    <row r="5953" s="651" customFormat="1" customHeight="1" spans="4:5">
      <c r="D5953" s="675"/>
      <c r="E5953" s="661"/>
    </row>
    <row r="5954" s="651" customFormat="1" customHeight="1" spans="4:5">
      <c r="D5954" s="675"/>
      <c r="E5954" s="661"/>
    </row>
    <row r="5955" s="651" customFormat="1" customHeight="1" spans="4:5">
      <c r="D5955" s="675"/>
      <c r="E5955" s="661"/>
    </row>
    <row r="5956" s="651" customFormat="1" customHeight="1" spans="4:5">
      <c r="D5956" s="675"/>
      <c r="E5956" s="661"/>
    </row>
    <row r="5957" s="651" customFormat="1" customHeight="1" spans="4:5">
      <c r="D5957" s="675"/>
      <c r="E5957" s="661"/>
    </row>
    <row r="5958" s="651" customFormat="1" customHeight="1" spans="4:5">
      <c r="D5958" s="675"/>
      <c r="E5958" s="661"/>
    </row>
    <row r="5959" s="651" customFormat="1" customHeight="1" spans="4:5">
      <c r="D5959" s="675"/>
      <c r="E5959" s="661"/>
    </row>
    <row r="5960" s="651" customFormat="1" customHeight="1" spans="4:5">
      <c r="D5960" s="675"/>
      <c r="E5960" s="661"/>
    </row>
    <row r="5961" s="651" customFormat="1" customHeight="1" spans="4:5">
      <c r="D5961" s="675"/>
      <c r="E5961" s="661"/>
    </row>
    <row r="5962" s="651" customFormat="1" customHeight="1" spans="4:5">
      <c r="D5962" s="675"/>
      <c r="E5962" s="661"/>
    </row>
    <row r="5963" s="651" customFormat="1" customHeight="1" spans="4:5">
      <c r="D5963" s="675"/>
      <c r="E5963" s="661"/>
    </row>
    <row r="5964" s="651" customFormat="1" customHeight="1" spans="4:5">
      <c r="D5964" s="675"/>
      <c r="E5964" s="661"/>
    </row>
    <row r="5965" s="651" customFormat="1" customHeight="1" spans="4:5">
      <c r="D5965" s="675"/>
      <c r="E5965" s="661"/>
    </row>
    <row r="5966" s="651" customFormat="1" customHeight="1" spans="4:5">
      <c r="D5966" s="675"/>
      <c r="E5966" s="661"/>
    </row>
    <row r="5967" s="651" customFormat="1" customHeight="1" spans="4:5">
      <c r="D5967" s="675"/>
      <c r="E5967" s="661"/>
    </row>
    <row r="5968" s="651" customFormat="1" customHeight="1" spans="4:5">
      <c r="D5968" s="675"/>
      <c r="E5968" s="661"/>
    </row>
    <row r="5969" s="651" customFormat="1" customHeight="1" spans="4:5">
      <c r="D5969" s="675"/>
      <c r="E5969" s="661"/>
    </row>
    <row r="5970" s="651" customFormat="1" customHeight="1" spans="4:5">
      <c r="D5970" s="675"/>
      <c r="E5970" s="661"/>
    </row>
    <row r="5971" s="651" customFormat="1" customHeight="1" spans="4:5">
      <c r="D5971" s="675"/>
      <c r="E5971" s="661"/>
    </row>
    <row r="5972" s="651" customFormat="1" customHeight="1" spans="4:5">
      <c r="D5972" s="675"/>
      <c r="E5972" s="661"/>
    </row>
    <row r="5973" s="651" customFormat="1" customHeight="1" spans="4:5">
      <c r="D5973" s="675"/>
      <c r="E5973" s="661"/>
    </row>
    <row r="5974" s="651" customFormat="1" customHeight="1" spans="4:5">
      <c r="D5974" s="675"/>
      <c r="E5974" s="661"/>
    </row>
    <row r="5975" s="651" customFormat="1" customHeight="1" spans="4:5">
      <c r="D5975" s="675"/>
      <c r="E5975" s="661"/>
    </row>
    <row r="5976" s="651" customFormat="1" customHeight="1" spans="4:5">
      <c r="D5976" s="675"/>
      <c r="E5976" s="661"/>
    </row>
    <row r="5977" s="651" customFormat="1" customHeight="1" spans="4:5">
      <c r="D5977" s="675"/>
      <c r="E5977" s="661"/>
    </row>
    <row r="5978" s="651" customFormat="1" customHeight="1" spans="4:5">
      <c r="D5978" s="675"/>
      <c r="E5978" s="661"/>
    </row>
    <row r="5979" s="651" customFormat="1" customHeight="1" spans="4:5">
      <c r="D5979" s="675"/>
      <c r="E5979" s="661"/>
    </row>
    <row r="5980" s="651" customFormat="1" customHeight="1" spans="4:5">
      <c r="D5980" s="675"/>
      <c r="E5980" s="661"/>
    </row>
    <row r="5981" s="651" customFormat="1" customHeight="1" spans="4:5">
      <c r="D5981" s="675"/>
      <c r="E5981" s="661"/>
    </row>
    <row r="5982" s="651" customFormat="1" customHeight="1" spans="4:5">
      <c r="D5982" s="675"/>
      <c r="E5982" s="661"/>
    </row>
    <row r="5983" s="651" customFormat="1" customHeight="1" spans="4:5">
      <c r="D5983" s="675"/>
      <c r="E5983" s="661"/>
    </row>
    <row r="5984" s="651" customFormat="1" customHeight="1" spans="4:5">
      <c r="D5984" s="675"/>
      <c r="E5984" s="661"/>
    </row>
    <row r="5985" s="651" customFormat="1" customHeight="1" spans="4:5">
      <c r="D5985" s="675"/>
      <c r="E5985" s="661"/>
    </row>
    <row r="5986" s="651" customFormat="1" customHeight="1" spans="4:5">
      <c r="D5986" s="675"/>
      <c r="E5986" s="661"/>
    </row>
    <row r="5987" s="651" customFormat="1" customHeight="1" spans="4:5">
      <c r="D5987" s="675"/>
      <c r="E5987" s="661"/>
    </row>
    <row r="5988" s="651" customFormat="1" customHeight="1" spans="4:5">
      <c r="D5988" s="675"/>
      <c r="E5988" s="661"/>
    </row>
    <row r="5989" s="651" customFormat="1" customHeight="1" spans="4:5">
      <c r="D5989" s="675"/>
      <c r="E5989" s="661"/>
    </row>
    <row r="5990" s="651" customFormat="1" customHeight="1" spans="4:5">
      <c r="D5990" s="675"/>
      <c r="E5990" s="661"/>
    </row>
    <row r="5991" s="651" customFormat="1" customHeight="1" spans="4:5">
      <c r="D5991" s="675"/>
      <c r="E5991" s="661"/>
    </row>
    <row r="5992" s="651" customFormat="1" customHeight="1" spans="4:5">
      <c r="D5992" s="675"/>
      <c r="E5992" s="661"/>
    </row>
    <row r="5993" s="651" customFormat="1" customHeight="1" spans="4:5">
      <c r="D5993" s="675"/>
      <c r="E5993" s="661"/>
    </row>
    <row r="5994" s="651" customFormat="1" customHeight="1" spans="4:5">
      <c r="D5994" s="675"/>
      <c r="E5994" s="661"/>
    </row>
    <row r="5995" s="651" customFormat="1" customHeight="1" spans="4:5">
      <c r="D5995" s="675"/>
      <c r="E5995" s="661"/>
    </row>
    <row r="5996" s="651" customFormat="1" customHeight="1" spans="4:5">
      <c r="D5996" s="675"/>
      <c r="E5996" s="661"/>
    </row>
    <row r="5997" s="651" customFormat="1" customHeight="1" spans="4:5">
      <c r="D5997" s="675"/>
      <c r="E5997" s="661"/>
    </row>
    <row r="5998" s="651" customFormat="1" customHeight="1" spans="4:5">
      <c r="D5998" s="675"/>
      <c r="E5998" s="661"/>
    </row>
    <row r="5999" s="651" customFormat="1" customHeight="1" spans="4:5">
      <c r="D5999" s="675"/>
      <c r="E5999" s="661"/>
    </row>
    <row r="6000" s="651" customFormat="1" customHeight="1" spans="4:5">
      <c r="D6000" s="675"/>
      <c r="E6000" s="661"/>
    </row>
    <row r="6001" s="651" customFormat="1" customHeight="1" spans="4:5">
      <c r="D6001" s="675"/>
      <c r="E6001" s="661"/>
    </row>
    <row r="6002" s="651" customFormat="1" customHeight="1" spans="4:5">
      <c r="D6002" s="675"/>
      <c r="E6002" s="661"/>
    </row>
    <row r="6003" s="651" customFormat="1" customHeight="1" spans="4:5">
      <c r="D6003" s="675"/>
      <c r="E6003" s="661"/>
    </row>
    <row r="6004" s="651" customFormat="1" customHeight="1" spans="4:5">
      <c r="D6004" s="675"/>
      <c r="E6004" s="661"/>
    </row>
    <row r="6005" s="651" customFormat="1" customHeight="1" spans="4:5">
      <c r="D6005" s="675"/>
      <c r="E6005" s="661"/>
    </row>
    <row r="6006" s="651" customFormat="1" customHeight="1" spans="4:5">
      <c r="D6006" s="675"/>
      <c r="E6006" s="661"/>
    </row>
    <row r="6007" s="651" customFormat="1" customHeight="1" spans="4:5">
      <c r="D6007" s="675"/>
      <c r="E6007" s="661"/>
    </row>
    <row r="6008" s="651" customFormat="1" customHeight="1" spans="4:5">
      <c r="D6008" s="675"/>
      <c r="E6008" s="661"/>
    </row>
    <row r="6009" s="651" customFormat="1" customHeight="1" spans="4:5">
      <c r="D6009" s="675"/>
      <c r="E6009" s="661"/>
    </row>
    <row r="6010" s="651" customFormat="1" customHeight="1" spans="4:5">
      <c r="D6010" s="675"/>
      <c r="E6010" s="661"/>
    </row>
    <row r="6011" s="651" customFormat="1" customHeight="1" spans="4:5">
      <c r="D6011" s="675"/>
      <c r="E6011" s="661"/>
    </row>
    <row r="6012" s="651" customFormat="1" customHeight="1" spans="4:5">
      <c r="D6012" s="675"/>
      <c r="E6012" s="661"/>
    </row>
    <row r="6013" s="651" customFormat="1" customHeight="1" spans="4:5">
      <c r="D6013" s="675"/>
      <c r="E6013" s="661"/>
    </row>
    <row r="6014" s="651" customFormat="1" customHeight="1" spans="4:5">
      <c r="D6014" s="675"/>
      <c r="E6014" s="661"/>
    </row>
    <row r="6015" s="651" customFormat="1" customHeight="1" spans="4:5">
      <c r="D6015" s="675"/>
      <c r="E6015" s="661"/>
    </row>
    <row r="6016" s="651" customFormat="1" customHeight="1" spans="4:5">
      <c r="D6016" s="675"/>
      <c r="E6016" s="661"/>
    </row>
    <row r="6017" s="651" customFormat="1" customHeight="1" spans="4:5">
      <c r="D6017" s="675"/>
      <c r="E6017" s="661"/>
    </row>
    <row r="6018" s="651" customFormat="1" customHeight="1" spans="4:5">
      <c r="D6018" s="675"/>
      <c r="E6018" s="661"/>
    </row>
    <row r="6019" s="651" customFormat="1" customHeight="1" spans="4:5">
      <c r="D6019" s="675"/>
      <c r="E6019" s="661"/>
    </row>
    <row r="6020" s="651" customFormat="1" customHeight="1" spans="4:5">
      <c r="D6020" s="675"/>
      <c r="E6020" s="661"/>
    </row>
    <row r="6021" s="651" customFormat="1" customHeight="1" spans="4:5">
      <c r="D6021" s="675"/>
      <c r="E6021" s="661"/>
    </row>
    <row r="6022" s="651" customFormat="1" customHeight="1" spans="4:5">
      <c r="D6022" s="675"/>
      <c r="E6022" s="661"/>
    </row>
    <row r="6023" s="651" customFormat="1" customHeight="1" spans="4:5">
      <c r="D6023" s="675"/>
      <c r="E6023" s="661"/>
    </row>
    <row r="6024" s="651" customFormat="1" customHeight="1" spans="4:5">
      <c r="D6024" s="675"/>
      <c r="E6024" s="661"/>
    </row>
    <row r="6025" s="651" customFormat="1" customHeight="1" spans="4:5">
      <c r="D6025" s="675"/>
      <c r="E6025" s="661"/>
    </row>
    <row r="6026" s="651" customFormat="1" customHeight="1" spans="4:5">
      <c r="D6026" s="675"/>
      <c r="E6026" s="661"/>
    </row>
    <row r="6027" s="651" customFormat="1" customHeight="1" spans="4:5">
      <c r="D6027" s="675"/>
      <c r="E6027" s="661"/>
    </row>
    <row r="6028" s="651" customFormat="1" customHeight="1" spans="4:5">
      <c r="D6028" s="675"/>
      <c r="E6028" s="661"/>
    </row>
    <row r="6029" s="651" customFormat="1" customHeight="1" spans="4:5">
      <c r="D6029" s="675"/>
      <c r="E6029" s="661"/>
    </row>
    <row r="6030" s="651" customFormat="1" customHeight="1" spans="4:5">
      <c r="D6030" s="675"/>
      <c r="E6030" s="661"/>
    </row>
    <row r="6031" s="651" customFormat="1" customHeight="1" spans="4:5">
      <c r="D6031" s="675"/>
      <c r="E6031" s="661"/>
    </row>
    <row r="6032" s="651" customFormat="1" customHeight="1" spans="4:5">
      <c r="D6032" s="675"/>
      <c r="E6032" s="661"/>
    </row>
    <row r="6033" s="651" customFormat="1" customHeight="1" spans="4:5">
      <c r="D6033" s="675"/>
      <c r="E6033" s="661"/>
    </row>
    <row r="6034" s="651" customFormat="1" customHeight="1" spans="4:5">
      <c r="D6034" s="675"/>
      <c r="E6034" s="661"/>
    </row>
    <row r="6035" s="651" customFormat="1" customHeight="1" spans="4:5">
      <c r="D6035" s="675"/>
      <c r="E6035" s="661"/>
    </row>
    <row r="6036" s="651" customFormat="1" customHeight="1" spans="4:5">
      <c r="D6036" s="675"/>
      <c r="E6036" s="661"/>
    </row>
    <row r="6037" s="651" customFormat="1" customHeight="1" spans="4:5">
      <c r="D6037" s="675"/>
      <c r="E6037" s="661"/>
    </row>
    <row r="6038" s="651" customFormat="1" customHeight="1" spans="4:5">
      <c r="D6038" s="675"/>
      <c r="E6038" s="661"/>
    </row>
    <row r="6039" s="651" customFormat="1" customHeight="1" spans="4:5">
      <c r="D6039" s="675"/>
      <c r="E6039" s="661"/>
    </row>
    <row r="6040" s="651" customFormat="1" customHeight="1" spans="4:5">
      <c r="D6040" s="675"/>
      <c r="E6040" s="661"/>
    </row>
    <row r="6041" s="651" customFormat="1" customHeight="1" spans="4:5">
      <c r="D6041" s="675"/>
      <c r="E6041" s="661"/>
    </row>
    <row r="6042" s="651" customFormat="1" customHeight="1" spans="4:5">
      <c r="D6042" s="675"/>
      <c r="E6042" s="661"/>
    </row>
    <row r="6043" s="651" customFormat="1" customHeight="1" spans="4:5">
      <c r="D6043" s="675"/>
      <c r="E6043" s="661"/>
    </row>
    <row r="6044" s="651" customFormat="1" customHeight="1" spans="4:5">
      <c r="D6044" s="675"/>
      <c r="E6044" s="661"/>
    </row>
    <row r="6045" s="651" customFormat="1" customHeight="1" spans="4:5">
      <c r="D6045" s="675"/>
      <c r="E6045" s="661"/>
    </row>
    <row r="6046" s="651" customFormat="1" customHeight="1" spans="4:5">
      <c r="D6046" s="675"/>
      <c r="E6046" s="661"/>
    </row>
    <row r="6047" s="651" customFormat="1" customHeight="1" spans="4:5">
      <c r="D6047" s="675"/>
      <c r="E6047" s="661"/>
    </row>
    <row r="6048" s="651" customFormat="1" customHeight="1" spans="4:5">
      <c r="D6048" s="675"/>
      <c r="E6048" s="661"/>
    </row>
    <row r="6049" s="651" customFormat="1" customHeight="1" spans="4:5">
      <c r="D6049" s="675"/>
      <c r="E6049" s="661"/>
    </row>
    <row r="6050" s="651" customFormat="1" customHeight="1" spans="4:5">
      <c r="D6050" s="675"/>
      <c r="E6050" s="661"/>
    </row>
    <row r="6051" s="651" customFormat="1" customHeight="1" spans="4:5">
      <c r="D6051" s="675"/>
      <c r="E6051" s="661"/>
    </row>
    <row r="6052" s="651" customFormat="1" customHeight="1" spans="4:5">
      <c r="D6052" s="675"/>
      <c r="E6052" s="661"/>
    </row>
    <row r="6053" s="651" customFormat="1" customHeight="1" spans="4:5">
      <c r="D6053" s="675"/>
      <c r="E6053" s="661"/>
    </row>
    <row r="6054" s="651" customFormat="1" customHeight="1" spans="4:5">
      <c r="D6054" s="675"/>
      <c r="E6054" s="661"/>
    </row>
    <row r="6055" s="651" customFormat="1" customHeight="1" spans="4:5">
      <c r="D6055" s="675"/>
      <c r="E6055" s="661"/>
    </row>
    <row r="6056" s="651" customFormat="1" customHeight="1" spans="4:5">
      <c r="D6056" s="675"/>
      <c r="E6056" s="661"/>
    </row>
    <row r="6057" s="651" customFormat="1" customHeight="1" spans="4:5">
      <c r="D6057" s="675"/>
      <c r="E6057" s="661"/>
    </row>
    <row r="6058" s="651" customFormat="1" customHeight="1" spans="4:5">
      <c r="D6058" s="675"/>
      <c r="E6058" s="661"/>
    </row>
    <row r="6059" s="651" customFormat="1" customHeight="1" spans="4:5">
      <c r="D6059" s="675"/>
      <c r="E6059" s="661"/>
    </row>
    <row r="6060" s="651" customFormat="1" customHeight="1" spans="4:5">
      <c r="D6060" s="675"/>
      <c r="E6060" s="661"/>
    </row>
    <row r="6061" s="651" customFormat="1" customHeight="1" spans="4:5">
      <c r="D6061" s="675"/>
      <c r="E6061" s="661"/>
    </row>
    <row r="6062" s="651" customFormat="1" customHeight="1" spans="4:5">
      <c r="D6062" s="675"/>
      <c r="E6062" s="661"/>
    </row>
    <row r="6063" s="651" customFormat="1" customHeight="1" spans="4:5">
      <c r="D6063" s="675"/>
      <c r="E6063" s="661"/>
    </row>
    <row r="6064" s="651" customFormat="1" customHeight="1" spans="4:5">
      <c r="D6064" s="675"/>
      <c r="E6064" s="661"/>
    </row>
    <row r="6065" s="651" customFormat="1" customHeight="1" spans="4:5">
      <c r="D6065" s="675"/>
      <c r="E6065" s="661"/>
    </row>
    <row r="6066" s="651" customFormat="1" customHeight="1" spans="4:5">
      <c r="D6066" s="675"/>
      <c r="E6066" s="661"/>
    </row>
    <row r="6067" s="651" customFormat="1" customHeight="1" spans="4:5">
      <c r="D6067" s="675"/>
      <c r="E6067" s="661"/>
    </row>
    <row r="6068" s="651" customFormat="1" customHeight="1" spans="4:5">
      <c r="D6068" s="675"/>
      <c r="E6068" s="661"/>
    </row>
    <row r="6069" s="651" customFormat="1" customHeight="1" spans="4:5">
      <c r="D6069" s="675"/>
      <c r="E6069" s="661"/>
    </row>
    <row r="6070" s="651" customFormat="1" customHeight="1" spans="4:5">
      <c r="D6070" s="675"/>
      <c r="E6070" s="661"/>
    </row>
    <row r="6071" s="651" customFormat="1" customHeight="1" spans="4:5">
      <c r="D6071" s="675"/>
      <c r="E6071" s="661"/>
    </row>
    <row r="6072" s="651" customFormat="1" customHeight="1" spans="4:5">
      <c r="D6072" s="675"/>
      <c r="E6072" s="661"/>
    </row>
    <row r="6073" s="651" customFormat="1" customHeight="1" spans="4:5">
      <c r="D6073" s="675"/>
      <c r="E6073" s="661"/>
    </row>
    <row r="6074" s="651" customFormat="1" customHeight="1" spans="4:5">
      <c r="D6074" s="675"/>
      <c r="E6074" s="661"/>
    </row>
    <row r="6075" s="651" customFormat="1" customHeight="1" spans="4:5">
      <c r="D6075" s="675"/>
      <c r="E6075" s="661"/>
    </row>
    <row r="6076" s="651" customFormat="1" customHeight="1" spans="4:5">
      <c r="D6076" s="675"/>
      <c r="E6076" s="661"/>
    </row>
    <row r="6077" s="651" customFormat="1" customHeight="1" spans="4:5">
      <c r="D6077" s="675"/>
      <c r="E6077" s="661"/>
    </row>
    <row r="6078" s="651" customFormat="1" customHeight="1" spans="4:5">
      <c r="D6078" s="675"/>
      <c r="E6078" s="661"/>
    </row>
    <row r="6079" s="651" customFormat="1" customHeight="1" spans="4:5">
      <c r="D6079" s="675"/>
      <c r="E6079" s="661"/>
    </row>
    <row r="6080" s="651" customFormat="1" customHeight="1" spans="4:5">
      <c r="D6080" s="675"/>
      <c r="E6080" s="661"/>
    </row>
    <row r="6081" s="651" customFormat="1" customHeight="1" spans="4:5">
      <c r="D6081" s="675"/>
      <c r="E6081" s="661"/>
    </row>
    <row r="6082" s="651" customFormat="1" customHeight="1" spans="4:5">
      <c r="D6082" s="675"/>
      <c r="E6082" s="661"/>
    </row>
    <row r="6083" s="651" customFormat="1" customHeight="1" spans="4:5">
      <c r="D6083" s="675"/>
      <c r="E6083" s="661"/>
    </row>
    <row r="6084" s="651" customFormat="1" customHeight="1" spans="4:5">
      <c r="D6084" s="675"/>
      <c r="E6084" s="661"/>
    </row>
    <row r="6085" s="651" customFormat="1" customHeight="1" spans="4:5">
      <c r="D6085" s="675"/>
      <c r="E6085" s="661"/>
    </row>
    <row r="6086" s="651" customFormat="1" customHeight="1" spans="4:5">
      <c r="D6086" s="675"/>
      <c r="E6086" s="661"/>
    </row>
    <row r="6087" s="651" customFormat="1" customHeight="1" spans="4:5">
      <c r="D6087" s="675"/>
      <c r="E6087" s="661"/>
    </row>
    <row r="6088" s="651" customFormat="1" customHeight="1" spans="4:5">
      <c r="D6088" s="675"/>
      <c r="E6088" s="661"/>
    </row>
    <row r="6089" s="651" customFormat="1" customHeight="1" spans="4:5">
      <c r="D6089" s="675"/>
      <c r="E6089" s="661"/>
    </row>
    <row r="6090" s="651" customFormat="1" customHeight="1" spans="4:5">
      <c r="D6090" s="675"/>
      <c r="E6090" s="661"/>
    </row>
    <row r="6091" s="651" customFormat="1" customHeight="1" spans="4:5">
      <c r="D6091" s="675"/>
      <c r="E6091" s="661"/>
    </row>
    <row r="6092" s="651" customFormat="1" customHeight="1" spans="4:5">
      <c r="D6092" s="675"/>
      <c r="E6092" s="661"/>
    </row>
    <row r="6093" s="651" customFormat="1" customHeight="1" spans="4:5">
      <c r="D6093" s="675"/>
      <c r="E6093" s="661"/>
    </row>
    <row r="6094" s="651" customFormat="1" customHeight="1" spans="4:5">
      <c r="D6094" s="675"/>
      <c r="E6094" s="661"/>
    </row>
    <row r="6095" s="651" customFormat="1" customHeight="1" spans="4:5">
      <c r="D6095" s="675"/>
      <c r="E6095" s="661"/>
    </row>
    <row r="6096" s="651" customFormat="1" customHeight="1" spans="4:5">
      <c r="D6096" s="675"/>
      <c r="E6096" s="661"/>
    </row>
    <row r="6097" s="651" customFormat="1" customHeight="1" spans="4:5">
      <c r="D6097" s="675"/>
      <c r="E6097" s="661"/>
    </row>
    <row r="6098" s="651" customFormat="1" customHeight="1" spans="4:5">
      <c r="D6098" s="675"/>
      <c r="E6098" s="661"/>
    </row>
    <row r="6099" s="651" customFormat="1" customHeight="1" spans="4:5">
      <c r="D6099" s="675"/>
      <c r="E6099" s="661"/>
    </row>
    <row r="6100" s="651" customFormat="1" customHeight="1" spans="4:5">
      <c r="D6100" s="675"/>
      <c r="E6100" s="661"/>
    </row>
    <row r="6101" s="651" customFormat="1" customHeight="1" spans="4:5">
      <c r="D6101" s="675"/>
      <c r="E6101" s="661"/>
    </row>
    <row r="6102" s="651" customFormat="1" customHeight="1" spans="4:5">
      <c r="D6102" s="675"/>
      <c r="E6102" s="661"/>
    </row>
    <row r="6103" s="651" customFormat="1" customHeight="1" spans="4:5">
      <c r="D6103" s="675"/>
      <c r="E6103" s="661"/>
    </row>
    <row r="6104" s="651" customFormat="1" customHeight="1" spans="4:5">
      <c r="D6104" s="675"/>
      <c r="E6104" s="661"/>
    </row>
    <row r="6105" s="651" customFormat="1" customHeight="1" spans="4:5">
      <c r="D6105" s="675"/>
      <c r="E6105" s="661"/>
    </row>
    <row r="6106" s="651" customFormat="1" customHeight="1" spans="4:5">
      <c r="D6106" s="675"/>
      <c r="E6106" s="661"/>
    </row>
    <row r="6107" s="651" customFormat="1" customHeight="1" spans="4:5">
      <c r="D6107" s="675"/>
      <c r="E6107" s="661"/>
    </row>
    <row r="6108" s="651" customFormat="1" customHeight="1" spans="4:5">
      <c r="D6108" s="675"/>
      <c r="E6108" s="661"/>
    </row>
    <row r="6109" s="651" customFormat="1" customHeight="1" spans="4:5">
      <c r="D6109" s="675"/>
      <c r="E6109" s="661"/>
    </row>
    <row r="6110" s="651" customFormat="1" customHeight="1" spans="4:5">
      <c r="D6110" s="675"/>
      <c r="E6110" s="661"/>
    </row>
    <row r="6111" s="651" customFormat="1" customHeight="1" spans="4:5">
      <c r="D6111" s="675"/>
      <c r="E6111" s="661"/>
    </row>
    <row r="6112" s="651" customFormat="1" customHeight="1" spans="4:5">
      <c r="D6112" s="675"/>
      <c r="E6112" s="661"/>
    </row>
    <row r="6113" s="651" customFormat="1" customHeight="1" spans="4:5">
      <c r="D6113" s="675"/>
      <c r="E6113" s="661"/>
    </row>
    <row r="6114" s="651" customFormat="1" customHeight="1" spans="4:5">
      <c r="D6114" s="675"/>
      <c r="E6114" s="661"/>
    </row>
    <row r="6115" s="651" customFormat="1" customHeight="1" spans="4:5">
      <c r="D6115" s="675"/>
      <c r="E6115" s="661"/>
    </row>
    <row r="6116" s="651" customFormat="1" customHeight="1" spans="4:5">
      <c r="D6116" s="675"/>
      <c r="E6116" s="661"/>
    </row>
    <row r="6117" s="651" customFormat="1" customHeight="1" spans="4:5">
      <c r="D6117" s="675"/>
      <c r="E6117" s="661"/>
    </row>
    <row r="6118" s="651" customFormat="1" customHeight="1" spans="4:5">
      <c r="D6118" s="675"/>
      <c r="E6118" s="661"/>
    </row>
    <row r="6119" s="651" customFormat="1" customHeight="1" spans="4:5">
      <c r="D6119" s="675"/>
      <c r="E6119" s="661"/>
    </row>
    <row r="6120" s="651" customFormat="1" customHeight="1" spans="4:5">
      <c r="D6120" s="675"/>
      <c r="E6120" s="661"/>
    </row>
    <row r="6121" s="651" customFormat="1" customHeight="1" spans="4:5">
      <c r="D6121" s="675"/>
      <c r="E6121" s="661"/>
    </row>
    <row r="6122" s="651" customFormat="1" customHeight="1" spans="4:5">
      <c r="D6122" s="675"/>
      <c r="E6122" s="661"/>
    </row>
    <row r="6123" s="651" customFormat="1" customHeight="1" spans="4:5">
      <c r="D6123" s="675"/>
      <c r="E6123" s="661"/>
    </row>
    <row r="6124" s="651" customFormat="1" customHeight="1" spans="4:5">
      <c r="D6124" s="675"/>
      <c r="E6124" s="661"/>
    </row>
    <row r="6125" s="651" customFormat="1" customHeight="1" spans="4:5">
      <c r="D6125" s="675"/>
      <c r="E6125" s="661"/>
    </row>
    <row r="6126" s="651" customFormat="1" customHeight="1" spans="4:5">
      <c r="D6126" s="675"/>
      <c r="E6126" s="661"/>
    </row>
    <row r="6127" s="651" customFormat="1" customHeight="1" spans="4:5">
      <c r="D6127" s="675"/>
      <c r="E6127" s="661"/>
    </row>
    <row r="6128" s="651" customFormat="1" customHeight="1" spans="4:5">
      <c r="D6128" s="675"/>
      <c r="E6128" s="661"/>
    </row>
    <row r="6129" s="651" customFormat="1" customHeight="1" spans="4:5">
      <c r="D6129" s="675"/>
      <c r="E6129" s="661"/>
    </row>
    <row r="6130" s="651" customFormat="1" customHeight="1" spans="4:5">
      <c r="D6130" s="675"/>
      <c r="E6130" s="661"/>
    </row>
    <row r="6131" s="651" customFormat="1" customHeight="1" spans="4:5">
      <c r="D6131" s="675"/>
      <c r="E6131" s="661"/>
    </row>
    <row r="6132" s="651" customFormat="1" customHeight="1" spans="4:5">
      <c r="D6132" s="675"/>
      <c r="E6132" s="661"/>
    </row>
    <row r="6133" s="651" customFormat="1" customHeight="1" spans="4:5">
      <c r="D6133" s="675"/>
      <c r="E6133" s="661"/>
    </row>
    <row r="6134" s="651" customFormat="1" customHeight="1" spans="4:5">
      <c r="D6134" s="675"/>
      <c r="E6134" s="661"/>
    </row>
    <row r="6135" s="651" customFormat="1" customHeight="1" spans="4:5">
      <c r="D6135" s="675"/>
      <c r="E6135" s="661"/>
    </row>
    <row r="6136" s="651" customFormat="1" customHeight="1" spans="4:5">
      <c r="D6136" s="675"/>
      <c r="E6136" s="661"/>
    </row>
    <row r="6137" s="651" customFormat="1" customHeight="1" spans="4:5">
      <c r="D6137" s="675"/>
      <c r="E6137" s="661"/>
    </row>
    <row r="6138" s="651" customFormat="1" customHeight="1" spans="4:5">
      <c r="D6138" s="675"/>
      <c r="E6138" s="661"/>
    </row>
    <row r="6139" s="651" customFormat="1" customHeight="1" spans="4:5">
      <c r="D6139" s="675"/>
      <c r="E6139" s="661"/>
    </row>
    <row r="6140" s="651" customFormat="1" customHeight="1" spans="4:5">
      <c r="D6140" s="675"/>
      <c r="E6140" s="661"/>
    </row>
    <row r="6141" s="651" customFormat="1" customHeight="1" spans="4:5">
      <c r="D6141" s="675"/>
      <c r="E6141" s="661"/>
    </row>
    <row r="6142" s="651" customFormat="1" customHeight="1" spans="4:5">
      <c r="D6142" s="675"/>
      <c r="E6142" s="661"/>
    </row>
    <row r="6143" s="651" customFormat="1" customHeight="1" spans="4:5">
      <c r="D6143" s="675"/>
      <c r="E6143" s="661"/>
    </row>
    <row r="6144" s="651" customFormat="1" customHeight="1" spans="4:5">
      <c r="D6144" s="675"/>
      <c r="E6144" s="661"/>
    </row>
    <row r="6145" s="651" customFormat="1" customHeight="1" spans="4:5">
      <c r="D6145" s="675"/>
      <c r="E6145" s="661"/>
    </row>
    <row r="6146" s="651" customFormat="1" customHeight="1" spans="4:5">
      <c r="D6146" s="675"/>
      <c r="E6146" s="661"/>
    </row>
    <row r="6147" s="651" customFormat="1" customHeight="1" spans="4:5">
      <c r="D6147" s="675"/>
      <c r="E6147" s="661"/>
    </row>
    <row r="6148" s="651" customFormat="1" customHeight="1" spans="4:5">
      <c r="D6148" s="675"/>
      <c r="E6148" s="661"/>
    </row>
    <row r="6149" s="651" customFormat="1" customHeight="1" spans="4:5">
      <c r="D6149" s="675"/>
      <c r="E6149" s="661"/>
    </row>
    <row r="6150" s="651" customFormat="1" customHeight="1" spans="4:5">
      <c r="D6150" s="675"/>
      <c r="E6150" s="661"/>
    </row>
    <row r="6151" s="651" customFormat="1" customHeight="1" spans="4:5">
      <c r="D6151" s="675"/>
      <c r="E6151" s="661"/>
    </row>
    <row r="6152" s="651" customFormat="1" customHeight="1" spans="4:5">
      <c r="D6152" s="675"/>
      <c r="E6152" s="661"/>
    </row>
    <row r="6153" s="651" customFormat="1" customHeight="1" spans="4:5">
      <c r="D6153" s="675"/>
      <c r="E6153" s="661"/>
    </row>
    <row r="6154" s="651" customFormat="1" customHeight="1" spans="4:5">
      <c r="D6154" s="675"/>
      <c r="E6154" s="661"/>
    </row>
    <row r="6155" s="651" customFormat="1" customHeight="1" spans="4:5">
      <c r="D6155" s="675"/>
      <c r="E6155" s="661"/>
    </row>
    <row r="6156" s="651" customFormat="1" customHeight="1" spans="4:5">
      <c r="D6156" s="675"/>
      <c r="E6156" s="661"/>
    </row>
    <row r="6157" s="651" customFormat="1" customHeight="1" spans="4:5">
      <c r="D6157" s="675"/>
      <c r="E6157" s="661"/>
    </row>
    <row r="6158" s="651" customFormat="1" customHeight="1" spans="4:5">
      <c r="D6158" s="675"/>
      <c r="E6158" s="661"/>
    </row>
    <row r="6159" s="651" customFormat="1" customHeight="1" spans="4:5">
      <c r="D6159" s="675"/>
      <c r="E6159" s="661"/>
    </row>
    <row r="6160" s="651" customFormat="1" customHeight="1" spans="4:5">
      <c r="D6160" s="675"/>
      <c r="E6160" s="661"/>
    </row>
    <row r="6161" s="651" customFormat="1" customHeight="1" spans="4:5">
      <c r="D6161" s="675"/>
      <c r="E6161" s="661"/>
    </row>
    <row r="6162" s="651" customFormat="1" customHeight="1" spans="4:5">
      <c r="D6162" s="675"/>
      <c r="E6162" s="661"/>
    </row>
    <row r="6163" s="651" customFormat="1" customHeight="1" spans="4:5">
      <c r="D6163" s="675"/>
      <c r="E6163" s="661"/>
    </row>
    <row r="6164" s="651" customFormat="1" customHeight="1" spans="4:5">
      <c r="D6164" s="675"/>
      <c r="E6164" s="661"/>
    </row>
    <row r="6165" s="651" customFormat="1" customHeight="1" spans="4:5">
      <c r="D6165" s="675"/>
      <c r="E6165" s="661"/>
    </row>
    <row r="6166" s="651" customFormat="1" customHeight="1" spans="4:5">
      <c r="D6166" s="675"/>
      <c r="E6166" s="661"/>
    </row>
    <row r="6167" s="651" customFormat="1" customHeight="1" spans="4:5">
      <c r="D6167" s="675"/>
      <c r="E6167" s="661"/>
    </row>
    <row r="6168" s="651" customFormat="1" customHeight="1" spans="4:5">
      <c r="D6168" s="675"/>
      <c r="E6168" s="661"/>
    </row>
    <row r="6169" s="651" customFormat="1" customHeight="1" spans="4:5">
      <c r="D6169" s="675"/>
      <c r="E6169" s="661"/>
    </row>
    <row r="6170" s="651" customFormat="1" customHeight="1" spans="4:5">
      <c r="D6170" s="675"/>
      <c r="E6170" s="661"/>
    </row>
    <row r="6171" s="651" customFormat="1" customHeight="1" spans="4:5">
      <c r="D6171" s="675"/>
      <c r="E6171" s="661"/>
    </row>
    <row r="6172" s="651" customFormat="1" customHeight="1" spans="4:5">
      <c r="D6172" s="675"/>
      <c r="E6172" s="661"/>
    </row>
    <row r="6173" s="651" customFormat="1" customHeight="1" spans="4:5">
      <c r="D6173" s="675"/>
      <c r="E6173" s="661"/>
    </row>
    <row r="6174" s="651" customFormat="1" customHeight="1" spans="4:5">
      <c r="D6174" s="675"/>
      <c r="E6174" s="661"/>
    </row>
    <row r="6175" s="651" customFormat="1" customHeight="1" spans="4:5">
      <c r="D6175" s="675"/>
      <c r="E6175" s="661"/>
    </row>
    <row r="6176" s="651" customFormat="1" customHeight="1" spans="4:5">
      <c r="D6176" s="675"/>
      <c r="E6176" s="661"/>
    </row>
    <row r="6177" s="651" customFormat="1" customHeight="1" spans="4:5">
      <c r="D6177" s="675"/>
      <c r="E6177" s="661"/>
    </row>
    <row r="6178" s="651" customFormat="1" customHeight="1" spans="4:5">
      <c r="D6178" s="675"/>
      <c r="E6178" s="661"/>
    </row>
    <row r="6179" s="651" customFormat="1" customHeight="1" spans="4:5">
      <c r="D6179" s="675"/>
      <c r="E6179" s="661"/>
    </row>
    <row r="6180" s="651" customFormat="1" customHeight="1" spans="4:5">
      <c r="D6180" s="675"/>
      <c r="E6180" s="661"/>
    </row>
    <row r="6181" s="651" customFormat="1" customHeight="1" spans="4:5">
      <c r="D6181" s="675"/>
      <c r="E6181" s="661"/>
    </row>
    <row r="6182" s="651" customFormat="1" customHeight="1" spans="4:5">
      <c r="D6182" s="675"/>
      <c r="E6182" s="661"/>
    </row>
    <row r="6183" s="651" customFormat="1" customHeight="1" spans="4:5">
      <c r="D6183" s="675"/>
      <c r="E6183" s="661"/>
    </row>
    <row r="6184" s="651" customFormat="1" customHeight="1" spans="4:5">
      <c r="D6184" s="675"/>
      <c r="E6184" s="661"/>
    </row>
    <row r="6185" s="651" customFormat="1" customHeight="1" spans="4:5">
      <c r="D6185" s="675"/>
      <c r="E6185" s="661"/>
    </row>
    <row r="6186" s="651" customFormat="1" customHeight="1" spans="4:5">
      <c r="D6186" s="675"/>
      <c r="E6186" s="661"/>
    </row>
    <row r="6187" s="651" customFormat="1" customHeight="1" spans="4:5">
      <c r="D6187" s="675"/>
      <c r="E6187" s="661"/>
    </row>
    <row r="6188" s="651" customFormat="1" customHeight="1" spans="4:5">
      <c r="D6188" s="675"/>
      <c r="E6188" s="661"/>
    </row>
    <row r="6189" s="651" customFormat="1" customHeight="1" spans="4:5">
      <c r="D6189" s="675"/>
      <c r="E6189" s="661"/>
    </row>
    <row r="6190" s="651" customFormat="1" customHeight="1" spans="4:5">
      <c r="D6190" s="675"/>
      <c r="E6190" s="661"/>
    </row>
    <row r="6191" s="651" customFormat="1" customHeight="1" spans="4:5">
      <c r="D6191" s="675"/>
      <c r="E6191" s="661"/>
    </row>
    <row r="6192" s="651" customFormat="1" customHeight="1" spans="4:5">
      <c r="D6192" s="675"/>
      <c r="E6192" s="661"/>
    </row>
    <row r="6193" s="651" customFormat="1" customHeight="1" spans="4:5">
      <c r="D6193" s="675"/>
      <c r="E6193" s="661"/>
    </row>
    <row r="6194" s="651" customFormat="1" customHeight="1" spans="4:5">
      <c r="D6194" s="675"/>
      <c r="E6194" s="661"/>
    </row>
    <row r="6195" s="651" customFormat="1" customHeight="1" spans="4:5">
      <c r="D6195" s="675"/>
      <c r="E6195" s="661"/>
    </row>
    <row r="6196" s="651" customFormat="1" customHeight="1" spans="4:5">
      <c r="D6196" s="675"/>
      <c r="E6196" s="661"/>
    </row>
    <row r="6197" s="651" customFormat="1" customHeight="1" spans="4:5">
      <c r="D6197" s="675"/>
      <c r="E6197" s="661"/>
    </row>
    <row r="6198" s="651" customFormat="1" customHeight="1" spans="4:5">
      <c r="D6198" s="675"/>
      <c r="E6198" s="661"/>
    </row>
    <row r="6199" s="651" customFormat="1" customHeight="1" spans="4:5">
      <c r="D6199" s="675"/>
      <c r="E6199" s="661"/>
    </row>
    <row r="6200" s="651" customFormat="1" customHeight="1" spans="4:5">
      <c r="D6200" s="675"/>
      <c r="E6200" s="661"/>
    </row>
    <row r="6201" s="651" customFormat="1" customHeight="1" spans="4:5">
      <c r="D6201" s="675"/>
      <c r="E6201" s="661"/>
    </row>
    <row r="6202" s="651" customFormat="1" customHeight="1" spans="4:5">
      <c r="D6202" s="675"/>
      <c r="E6202" s="661"/>
    </row>
    <row r="6203" s="651" customFormat="1" customHeight="1" spans="4:5">
      <c r="D6203" s="675"/>
      <c r="E6203" s="661"/>
    </row>
    <row r="6204" s="651" customFormat="1" customHeight="1" spans="4:5">
      <c r="D6204" s="675"/>
      <c r="E6204" s="661"/>
    </row>
    <row r="6205" s="651" customFormat="1" customHeight="1" spans="4:5">
      <c r="D6205" s="675"/>
      <c r="E6205" s="661"/>
    </row>
    <row r="6206" s="651" customFormat="1" customHeight="1" spans="4:5">
      <c r="D6206" s="675"/>
      <c r="E6206" s="661"/>
    </row>
    <row r="6207" s="651" customFormat="1" customHeight="1" spans="4:5">
      <c r="D6207" s="675"/>
      <c r="E6207" s="661"/>
    </row>
    <row r="6208" s="651" customFormat="1" customHeight="1" spans="4:5">
      <c r="D6208" s="675"/>
      <c r="E6208" s="661"/>
    </row>
    <row r="6209" s="651" customFormat="1" customHeight="1" spans="4:5">
      <c r="D6209" s="675"/>
      <c r="E6209" s="661"/>
    </row>
    <row r="6210" s="651" customFormat="1" customHeight="1" spans="4:5">
      <c r="D6210" s="675"/>
      <c r="E6210" s="661"/>
    </row>
    <row r="6211" s="651" customFormat="1" customHeight="1" spans="4:5">
      <c r="D6211" s="675"/>
      <c r="E6211" s="661"/>
    </row>
    <row r="6212" s="651" customFormat="1" customHeight="1" spans="4:5">
      <c r="D6212" s="675"/>
      <c r="E6212" s="661"/>
    </row>
    <row r="6213" s="651" customFormat="1" customHeight="1" spans="4:5">
      <c r="D6213" s="675"/>
      <c r="E6213" s="661"/>
    </row>
    <row r="6214" s="651" customFormat="1" customHeight="1" spans="4:5">
      <c r="D6214" s="675"/>
      <c r="E6214" s="661"/>
    </row>
    <row r="6215" s="651" customFormat="1" customHeight="1" spans="4:5">
      <c r="D6215" s="675"/>
      <c r="E6215" s="661"/>
    </row>
    <row r="6216" s="651" customFormat="1" customHeight="1" spans="4:5">
      <c r="D6216" s="675"/>
      <c r="E6216" s="661"/>
    </row>
    <row r="6217" s="651" customFormat="1" customHeight="1" spans="4:5">
      <c r="D6217" s="675"/>
      <c r="E6217" s="661"/>
    </row>
    <row r="6218" s="651" customFormat="1" customHeight="1" spans="4:5">
      <c r="D6218" s="675"/>
      <c r="E6218" s="661"/>
    </row>
    <row r="6219" s="651" customFormat="1" customHeight="1" spans="4:5">
      <c r="D6219" s="675"/>
      <c r="E6219" s="661"/>
    </row>
    <row r="6220" s="651" customFormat="1" customHeight="1" spans="4:5">
      <c r="D6220" s="675"/>
      <c r="E6220" s="661"/>
    </row>
    <row r="6221" s="651" customFormat="1" customHeight="1" spans="4:5">
      <c r="D6221" s="675"/>
      <c r="E6221" s="661"/>
    </row>
    <row r="6222" s="651" customFormat="1" customHeight="1" spans="4:5">
      <c r="D6222" s="675"/>
      <c r="E6222" s="661"/>
    </row>
    <row r="6223" s="651" customFormat="1" customHeight="1" spans="4:5">
      <c r="D6223" s="675"/>
      <c r="E6223" s="661"/>
    </row>
    <row r="6224" s="651" customFormat="1" customHeight="1" spans="4:5">
      <c r="D6224" s="675"/>
      <c r="E6224" s="661"/>
    </row>
    <row r="6225" s="651" customFormat="1" customHeight="1" spans="4:5">
      <c r="D6225" s="675"/>
      <c r="E6225" s="661"/>
    </row>
    <row r="6226" s="651" customFormat="1" customHeight="1" spans="4:5">
      <c r="D6226" s="675"/>
      <c r="E6226" s="661"/>
    </row>
    <row r="6227" s="651" customFormat="1" customHeight="1" spans="4:5">
      <c r="D6227" s="675"/>
      <c r="E6227" s="661"/>
    </row>
    <row r="6228" s="651" customFormat="1" customHeight="1" spans="4:5">
      <c r="D6228" s="675"/>
      <c r="E6228" s="661"/>
    </row>
    <row r="6229" s="651" customFormat="1" customHeight="1" spans="4:5">
      <c r="D6229" s="675"/>
      <c r="E6229" s="661"/>
    </row>
    <row r="6230" s="651" customFormat="1" customHeight="1" spans="4:5">
      <c r="D6230" s="675"/>
      <c r="E6230" s="661"/>
    </row>
    <row r="6231" s="651" customFormat="1" customHeight="1" spans="4:5">
      <c r="D6231" s="675"/>
      <c r="E6231" s="661"/>
    </row>
    <row r="6232" s="651" customFormat="1" customHeight="1" spans="4:5">
      <c r="D6232" s="675"/>
      <c r="E6232" s="661"/>
    </row>
    <row r="6233" s="651" customFormat="1" customHeight="1" spans="4:5">
      <c r="D6233" s="675"/>
      <c r="E6233" s="661"/>
    </row>
    <row r="6234" s="651" customFormat="1" customHeight="1" spans="4:5">
      <c r="D6234" s="675"/>
      <c r="E6234" s="661"/>
    </row>
    <row r="6235" s="651" customFormat="1" customHeight="1" spans="4:5">
      <c r="D6235" s="675"/>
      <c r="E6235" s="661"/>
    </row>
    <row r="6236" s="651" customFormat="1" customHeight="1" spans="4:5">
      <c r="D6236" s="675"/>
      <c r="E6236" s="661"/>
    </row>
    <row r="6237" s="651" customFormat="1" customHeight="1" spans="4:5">
      <c r="D6237" s="675"/>
      <c r="E6237" s="661"/>
    </row>
    <row r="6238" s="651" customFormat="1" customHeight="1" spans="4:5">
      <c r="D6238" s="675"/>
      <c r="E6238" s="661"/>
    </row>
    <row r="6239" s="651" customFormat="1" customHeight="1" spans="4:5">
      <c r="D6239" s="675"/>
      <c r="E6239" s="661"/>
    </row>
    <row r="6240" s="651" customFormat="1" customHeight="1" spans="4:5">
      <c r="D6240" s="675"/>
      <c r="E6240" s="661"/>
    </row>
    <row r="6241" s="651" customFormat="1" customHeight="1" spans="4:5">
      <c r="D6241" s="675"/>
      <c r="E6241" s="661"/>
    </row>
    <row r="6242" s="651" customFormat="1" customHeight="1" spans="4:5">
      <c r="D6242" s="675"/>
      <c r="E6242" s="661"/>
    </row>
    <row r="6243" s="651" customFormat="1" customHeight="1" spans="4:5">
      <c r="D6243" s="675"/>
      <c r="E6243" s="661"/>
    </row>
    <row r="6244" s="651" customFormat="1" customHeight="1" spans="4:5">
      <c r="D6244" s="675"/>
      <c r="E6244" s="661"/>
    </row>
    <row r="6245" s="651" customFormat="1" customHeight="1" spans="4:5">
      <c r="D6245" s="675"/>
      <c r="E6245" s="661"/>
    </row>
    <row r="6246" s="651" customFormat="1" customHeight="1" spans="4:5">
      <c r="D6246" s="675"/>
      <c r="E6246" s="661"/>
    </row>
    <row r="6247" s="651" customFormat="1" customHeight="1" spans="4:5">
      <c r="D6247" s="675"/>
      <c r="E6247" s="661"/>
    </row>
    <row r="6248" s="651" customFormat="1" customHeight="1" spans="4:5">
      <c r="D6248" s="675"/>
      <c r="E6248" s="661"/>
    </row>
    <row r="6249" s="651" customFormat="1" customHeight="1" spans="4:5">
      <c r="D6249" s="675"/>
      <c r="E6249" s="661"/>
    </row>
    <row r="6250" s="651" customFormat="1" customHeight="1" spans="4:5">
      <c r="D6250" s="675"/>
      <c r="E6250" s="661"/>
    </row>
    <row r="6251" s="651" customFormat="1" customHeight="1" spans="4:5">
      <c r="D6251" s="675"/>
      <c r="E6251" s="661"/>
    </row>
    <row r="6252" s="651" customFormat="1" customHeight="1" spans="4:5">
      <c r="D6252" s="675"/>
      <c r="E6252" s="661"/>
    </row>
    <row r="6253" s="651" customFormat="1" customHeight="1" spans="4:5">
      <c r="D6253" s="675"/>
      <c r="E6253" s="661"/>
    </row>
    <row r="6254" s="651" customFormat="1" customHeight="1" spans="4:5">
      <c r="D6254" s="675"/>
      <c r="E6254" s="661"/>
    </row>
    <row r="6255" s="651" customFormat="1" customHeight="1" spans="4:5">
      <c r="D6255" s="675"/>
      <c r="E6255" s="661"/>
    </row>
    <row r="6256" s="651" customFormat="1" customHeight="1" spans="4:5">
      <c r="D6256" s="675"/>
      <c r="E6256" s="661"/>
    </row>
    <row r="6257" s="651" customFormat="1" customHeight="1" spans="4:5">
      <c r="D6257" s="675"/>
      <c r="E6257" s="661"/>
    </row>
    <row r="6258" s="651" customFormat="1" customHeight="1" spans="4:5">
      <c r="D6258" s="675"/>
      <c r="E6258" s="661"/>
    </row>
    <row r="6259" s="651" customFormat="1" customHeight="1" spans="4:5">
      <c r="D6259" s="675"/>
      <c r="E6259" s="661"/>
    </row>
    <row r="6260" s="651" customFormat="1" customHeight="1" spans="4:5">
      <c r="D6260" s="675"/>
      <c r="E6260" s="661"/>
    </row>
    <row r="6261" s="651" customFormat="1" customHeight="1" spans="4:5">
      <c r="D6261" s="675"/>
      <c r="E6261" s="661"/>
    </row>
    <row r="6262" s="651" customFormat="1" customHeight="1" spans="4:5">
      <c r="D6262" s="675"/>
      <c r="E6262" s="661"/>
    </row>
    <row r="6263" s="651" customFormat="1" customHeight="1" spans="4:5">
      <c r="D6263" s="675"/>
      <c r="E6263" s="661"/>
    </row>
    <row r="6264" s="651" customFormat="1" customHeight="1" spans="4:5">
      <c r="D6264" s="675"/>
      <c r="E6264" s="661"/>
    </row>
    <row r="6265" s="651" customFormat="1" customHeight="1" spans="4:5">
      <c r="D6265" s="675"/>
      <c r="E6265" s="661"/>
    </row>
    <row r="6266" s="651" customFormat="1" customHeight="1" spans="4:5">
      <c r="D6266" s="675"/>
      <c r="E6266" s="661"/>
    </row>
    <row r="6267" s="651" customFormat="1" customHeight="1" spans="4:5">
      <c r="D6267" s="675"/>
      <c r="E6267" s="661"/>
    </row>
    <row r="6268" s="651" customFormat="1" customHeight="1" spans="4:5">
      <c r="D6268" s="675"/>
      <c r="E6268" s="661"/>
    </row>
    <row r="6269" s="651" customFormat="1" customHeight="1" spans="4:5">
      <c r="D6269" s="675"/>
      <c r="E6269" s="661"/>
    </row>
    <row r="6270" s="651" customFormat="1" customHeight="1" spans="4:5">
      <c r="D6270" s="675"/>
      <c r="E6270" s="661"/>
    </row>
    <row r="6271" s="651" customFormat="1" customHeight="1" spans="4:5">
      <c r="D6271" s="675"/>
      <c r="E6271" s="661"/>
    </row>
    <row r="6272" s="651" customFormat="1" customHeight="1" spans="4:5">
      <c r="D6272" s="675"/>
      <c r="E6272" s="661"/>
    </row>
    <row r="6273" s="651" customFormat="1" customHeight="1" spans="4:5">
      <c r="D6273" s="675"/>
      <c r="E6273" s="661"/>
    </row>
    <row r="6274" s="651" customFormat="1" customHeight="1" spans="4:5">
      <c r="D6274" s="675"/>
      <c r="E6274" s="661"/>
    </row>
    <row r="6275" s="651" customFormat="1" customHeight="1" spans="4:5">
      <c r="D6275" s="675"/>
      <c r="E6275" s="661"/>
    </row>
    <row r="6276" s="651" customFormat="1" customHeight="1" spans="4:5">
      <c r="D6276" s="675"/>
      <c r="E6276" s="661"/>
    </row>
    <row r="6277" s="651" customFormat="1" customHeight="1" spans="4:5">
      <c r="D6277" s="675"/>
      <c r="E6277" s="661"/>
    </row>
    <row r="6278" s="651" customFormat="1" customHeight="1" spans="4:5">
      <c r="D6278" s="675"/>
      <c r="E6278" s="661"/>
    </row>
    <row r="6279" s="651" customFormat="1" customHeight="1" spans="4:5">
      <c r="D6279" s="675"/>
      <c r="E6279" s="661"/>
    </row>
    <row r="6280" s="651" customFormat="1" customHeight="1" spans="4:5">
      <c r="D6280" s="675"/>
      <c r="E6280" s="661"/>
    </row>
    <row r="6281" s="651" customFormat="1" customHeight="1" spans="4:5">
      <c r="D6281" s="675"/>
      <c r="E6281" s="661"/>
    </row>
    <row r="6282" s="651" customFormat="1" customHeight="1" spans="4:5">
      <c r="D6282" s="675"/>
      <c r="E6282" s="661"/>
    </row>
    <row r="6283" s="651" customFormat="1" customHeight="1" spans="4:5">
      <c r="D6283" s="675"/>
      <c r="E6283" s="661"/>
    </row>
    <row r="6284" s="651" customFormat="1" customHeight="1" spans="4:5">
      <c r="D6284" s="675"/>
      <c r="E6284" s="661"/>
    </row>
    <row r="6285" s="651" customFormat="1" customHeight="1" spans="4:5">
      <c r="D6285" s="675"/>
      <c r="E6285" s="661"/>
    </row>
    <row r="6286" s="651" customFormat="1" customHeight="1" spans="4:5">
      <c r="D6286" s="675"/>
      <c r="E6286" s="661"/>
    </row>
    <row r="6287" s="651" customFormat="1" customHeight="1" spans="4:5">
      <c r="D6287" s="675"/>
      <c r="E6287" s="661"/>
    </row>
    <row r="6288" s="651" customFormat="1" customHeight="1" spans="4:5">
      <c r="D6288" s="675"/>
      <c r="E6288" s="661"/>
    </row>
    <row r="6289" s="651" customFormat="1" customHeight="1" spans="4:5">
      <c r="D6289" s="675"/>
      <c r="E6289" s="661"/>
    </row>
    <row r="6290" s="651" customFormat="1" customHeight="1" spans="4:5">
      <c r="D6290" s="675"/>
      <c r="E6290" s="661"/>
    </row>
    <row r="6291" s="651" customFormat="1" customHeight="1" spans="4:5">
      <c r="D6291" s="675"/>
      <c r="E6291" s="661"/>
    </row>
    <row r="6292" s="651" customFormat="1" customHeight="1" spans="4:5">
      <c r="D6292" s="675"/>
      <c r="E6292" s="661"/>
    </row>
    <row r="6293" s="651" customFormat="1" customHeight="1" spans="4:5">
      <c r="D6293" s="675"/>
      <c r="E6293" s="661"/>
    </row>
    <row r="6294" s="651" customFormat="1" customHeight="1" spans="4:5">
      <c r="D6294" s="675"/>
      <c r="E6294" s="661"/>
    </row>
    <row r="6295" s="651" customFormat="1" customHeight="1" spans="4:5">
      <c r="D6295" s="675"/>
      <c r="E6295" s="661"/>
    </row>
    <row r="6296" s="651" customFormat="1" customHeight="1" spans="4:5">
      <c r="D6296" s="675"/>
      <c r="E6296" s="661"/>
    </row>
    <row r="6297" s="651" customFormat="1" customHeight="1" spans="4:5">
      <c r="D6297" s="675"/>
      <c r="E6297" s="661"/>
    </row>
    <row r="6298" s="651" customFormat="1" customHeight="1" spans="4:5">
      <c r="D6298" s="675"/>
      <c r="E6298" s="661"/>
    </row>
    <row r="6299" s="651" customFormat="1" customHeight="1" spans="4:5">
      <c r="D6299" s="675"/>
      <c r="E6299" s="661"/>
    </row>
    <row r="6300" s="651" customFormat="1" customHeight="1" spans="4:5">
      <c r="D6300" s="675"/>
      <c r="E6300" s="661"/>
    </row>
    <row r="6301" s="651" customFormat="1" customHeight="1" spans="4:5">
      <c r="D6301" s="675"/>
      <c r="E6301" s="661"/>
    </row>
    <row r="6302" s="651" customFormat="1" customHeight="1" spans="4:5">
      <c r="D6302" s="675"/>
      <c r="E6302" s="661"/>
    </row>
    <row r="6303" s="651" customFormat="1" customHeight="1" spans="4:5">
      <c r="D6303" s="675"/>
      <c r="E6303" s="661"/>
    </row>
    <row r="6304" s="651" customFormat="1" customHeight="1" spans="4:5">
      <c r="D6304" s="675"/>
      <c r="E6304" s="661"/>
    </row>
    <row r="6305" s="651" customFormat="1" customHeight="1" spans="4:5">
      <c r="D6305" s="675"/>
      <c r="E6305" s="661"/>
    </row>
    <row r="6306" s="651" customFormat="1" customHeight="1" spans="4:5">
      <c r="D6306" s="675"/>
      <c r="E6306" s="661"/>
    </row>
    <row r="6307" s="651" customFormat="1" customHeight="1" spans="4:5">
      <c r="D6307" s="675"/>
      <c r="E6307" s="661"/>
    </row>
    <row r="6308" s="651" customFormat="1" customHeight="1" spans="4:5">
      <c r="D6308" s="675"/>
      <c r="E6308" s="661"/>
    </row>
    <row r="6309" s="651" customFormat="1" customHeight="1" spans="4:5">
      <c r="D6309" s="675"/>
      <c r="E6309" s="661"/>
    </row>
    <row r="6310" s="651" customFormat="1" customHeight="1" spans="4:5">
      <c r="D6310" s="675"/>
      <c r="E6310" s="661"/>
    </row>
    <row r="6311" s="651" customFormat="1" customHeight="1" spans="4:5">
      <c r="D6311" s="675"/>
      <c r="E6311" s="661"/>
    </row>
    <row r="6312" s="651" customFormat="1" customHeight="1" spans="4:5">
      <c r="D6312" s="675"/>
      <c r="E6312" s="661"/>
    </row>
    <row r="6313" s="651" customFormat="1" customHeight="1" spans="4:5">
      <c r="D6313" s="675"/>
      <c r="E6313" s="661"/>
    </row>
    <row r="6314" s="651" customFormat="1" customHeight="1" spans="4:5">
      <c r="D6314" s="675"/>
      <c r="E6314" s="661"/>
    </row>
    <row r="6315" s="651" customFormat="1" customHeight="1" spans="4:5">
      <c r="D6315" s="675"/>
      <c r="E6315" s="661"/>
    </row>
    <row r="6316" s="651" customFormat="1" customHeight="1" spans="4:5">
      <c r="D6316" s="675"/>
      <c r="E6316" s="661"/>
    </row>
    <row r="6317" s="651" customFormat="1" customHeight="1" spans="4:5">
      <c r="D6317" s="675"/>
      <c r="E6317" s="661"/>
    </row>
    <row r="6318" s="651" customFormat="1" customHeight="1" spans="4:5">
      <c r="D6318" s="675"/>
      <c r="E6318" s="661"/>
    </row>
    <row r="6319" s="651" customFormat="1" customHeight="1" spans="4:5">
      <c r="D6319" s="675"/>
      <c r="E6319" s="661"/>
    </row>
    <row r="6320" s="651" customFormat="1" customHeight="1" spans="4:5">
      <c r="D6320" s="675"/>
      <c r="E6320" s="661"/>
    </row>
    <row r="6321" s="651" customFormat="1" customHeight="1" spans="4:5">
      <c r="D6321" s="675"/>
      <c r="E6321" s="661"/>
    </row>
    <row r="6322" s="651" customFormat="1" customHeight="1" spans="4:5">
      <c r="D6322" s="675"/>
      <c r="E6322" s="661"/>
    </row>
    <row r="6323" s="651" customFormat="1" customHeight="1" spans="4:5">
      <c r="D6323" s="675"/>
      <c r="E6323" s="661"/>
    </row>
    <row r="6324" s="651" customFormat="1" customHeight="1" spans="4:5">
      <c r="D6324" s="675"/>
      <c r="E6324" s="661"/>
    </row>
    <row r="6325" s="651" customFormat="1" customHeight="1" spans="4:5">
      <c r="D6325" s="675"/>
      <c r="E6325" s="661"/>
    </row>
    <row r="6326" s="651" customFormat="1" customHeight="1" spans="4:5">
      <c r="D6326" s="675"/>
      <c r="E6326" s="661"/>
    </row>
    <row r="6327" s="651" customFormat="1" customHeight="1" spans="4:5">
      <c r="D6327" s="675"/>
      <c r="E6327" s="661"/>
    </row>
    <row r="6328" s="651" customFormat="1" customHeight="1" spans="4:5">
      <c r="D6328" s="675"/>
      <c r="E6328" s="661"/>
    </row>
    <row r="6329" s="651" customFormat="1" customHeight="1" spans="4:5">
      <c r="D6329" s="675"/>
      <c r="E6329" s="661"/>
    </row>
    <row r="6330" s="651" customFormat="1" customHeight="1" spans="4:5">
      <c r="D6330" s="675"/>
      <c r="E6330" s="661"/>
    </row>
    <row r="6331" s="651" customFormat="1" customHeight="1" spans="4:5">
      <c r="D6331" s="675"/>
      <c r="E6331" s="661"/>
    </row>
    <row r="6332" s="651" customFormat="1" customHeight="1" spans="4:5">
      <c r="D6332" s="675"/>
      <c r="E6332" s="661"/>
    </row>
    <row r="6333" s="651" customFormat="1" customHeight="1" spans="4:5">
      <c r="D6333" s="675"/>
      <c r="E6333" s="661"/>
    </row>
    <row r="6334" s="651" customFormat="1" customHeight="1" spans="4:5">
      <c r="D6334" s="675"/>
      <c r="E6334" s="661"/>
    </row>
    <row r="6335" s="651" customFormat="1" customHeight="1" spans="4:5">
      <c r="D6335" s="675"/>
      <c r="E6335" s="661"/>
    </row>
    <row r="6336" s="651" customFormat="1" customHeight="1" spans="4:5">
      <c r="D6336" s="675"/>
      <c r="E6336" s="661"/>
    </row>
    <row r="6337" s="651" customFormat="1" customHeight="1" spans="4:5">
      <c r="D6337" s="675"/>
      <c r="E6337" s="661"/>
    </row>
    <row r="6338" s="651" customFormat="1" customHeight="1" spans="4:5">
      <c r="D6338" s="675"/>
      <c r="E6338" s="661"/>
    </row>
    <row r="6339" s="651" customFormat="1" customHeight="1" spans="4:5">
      <c r="D6339" s="675"/>
      <c r="E6339" s="661"/>
    </row>
    <row r="6340" s="651" customFormat="1" customHeight="1" spans="4:5">
      <c r="D6340" s="675"/>
      <c r="E6340" s="661"/>
    </row>
    <row r="6341" s="651" customFormat="1" customHeight="1" spans="4:5">
      <c r="D6341" s="675"/>
      <c r="E6341" s="661"/>
    </row>
    <row r="6342" s="651" customFormat="1" customHeight="1" spans="4:5">
      <c r="D6342" s="675"/>
      <c r="E6342" s="661"/>
    </row>
    <row r="6343" s="651" customFormat="1" customHeight="1" spans="4:5">
      <c r="D6343" s="675"/>
      <c r="E6343" s="661"/>
    </row>
    <row r="6344" s="651" customFormat="1" customHeight="1" spans="4:5">
      <c r="D6344" s="675"/>
      <c r="E6344" s="661"/>
    </row>
    <row r="6345" s="651" customFormat="1" customHeight="1" spans="4:5">
      <c r="D6345" s="675"/>
      <c r="E6345" s="661"/>
    </row>
    <row r="6346" s="651" customFormat="1" customHeight="1" spans="4:5">
      <c r="D6346" s="675"/>
      <c r="E6346" s="661"/>
    </row>
    <row r="6347" s="651" customFormat="1" customHeight="1" spans="4:5">
      <c r="D6347" s="675"/>
      <c r="E6347" s="661"/>
    </row>
    <row r="6348" s="651" customFormat="1" customHeight="1" spans="4:5">
      <c r="D6348" s="675"/>
      <c r="E6348" s="661"/>
    </row>
    <row r="6349" s="651" customFormat="1" customHeight="1" spans="4:5">
      <c r="D6349" s="675"/>
      <c r="E6349" s="661"/>
    </row>
    <row r="6350" s="651" customFormat="1" customHeight="1" spans="4:5">
      <c r="D6350" s="675"/>
      <c r="E6350" s="661"/>
    </row>
    <row r="6351" s="651" customFormat="1" customHeight="1" spans="4:5">
      <c r="D6351" s="675"/>
      <c r="E6351" s="661"/>
    </row>
    <row r="6352" s="651" customFormat="1" customHeight="1" spans="4:5">
      <c r="D6352" s="675"/>
      <c r="E6352" s="661"/>
    </row>
    <row r="6353" s="651" customFormat="1" customHeight="1" spans="4:5">
      <c r="D6353" s="675"/>
      <c r="E6353" s="661"/>
    </row>
    <row r="6354" s="651" customFormat="1" customHeight="1" spans="4:5">
      <c r="D6354" s="675"/>
      <c r="E6354" s="661"/>
    </row>
    <row r="6355" s="651" customFormat="1" customHeight="1" spans="4:5">
      <c r="D6355" s="675"/>
      <c r="E6355" s="661"/>
    </row>
    <row r="6356" s="651" customFormat="1" customHeight="1" spans="4:5">
      <c r="D6356" s="675"/>
      <c r="E6356" s="661"/>
    </row>
    <row r="6357" s="651" customFormat="1" customHeight="1" spans="4:5">
      <c r="D6357" s="675"/>
      <c r="E6357" s="661"/>
    </row>
    <row r="6358" s="651" customFormat="1" customHeight="1" spans="4:5">
      <c r="D6358" s="675"/>
      <c r="E6358" s="661"/>
    </row>
    <row r="6359" s="651" customFormat="1" customHeight="1" spans="4:5">
      <c r="D6359" s="675"/>
      <c r="E6359" s="661"/>
    </row>
    <row r="6360" s="651" customFormat="1" customHeight="1" spans="4:5">
      <c r="D6360" s="675"/>
      <c r="E6360" s="661"/>
    </row>
    <row r="6361" s="651" customFormat="1" customHeight="1" spans="4:5">
      <c r="D6361" s="675"/>
      <c r="E6361" s="661"/>
    </row>
    <row r="6362" s="651" customFormat="1" customHeight="1" spans="4:5">
      <c r="D6362" s="675"/>
      <c r="E6362" s="661"/>
    </row>
    <row r="6363" s="651" customFormat="1" customHeight="1" spans="4:5">
      <c r="D6363" s="675"/>
      <c r="E6363" s="661"/>
    </row>
    <row r="6364" s="651" customFormat="1" customHeight="1" spans="4:5">
      <c r="D6364" s="675"/>
      <c r="E6364" s="661"/>
    </row>
    <row r="6365" s="651" customFormat="1" customHeight="1" spans="4:5">
      <c r="D6365" s="675"/>
      <c r="E6365" s="661"/>
    </row>
    <row r="6366" s="651" customFormat="1" customHeight="1" spans="4:5">
      <c r="D6366" s="675"/>
      <c r="E6366" s="661"/>
    </row>
    <row r="6367" s="651" customFormat="1" customHeight="1" spans="4:5">
      <c r="D6367" s="675"/>
      <c r="E6367" s="661"/>
    </row>
    <row r="6368" s="651" customFormat="1" customHeight="1" spans="4:5">
      <c r="D6368" s="675"/>
      <c r="E6368" s="661"/>
    </row>
    <row r="6369" s="651" customFormat="1" customHeight="1" spans="4:5">
      <c r="D6369" s="675"/>
      <c r="E6369" s="661"/>
    </row>
    <row r="6370" s="651" customFormat="1" customHeight="1" spans="4:5">
      <c r="D6370" s="675"/>
      <c r="E6370" s="661"/>
    </row>
    <row r="6371" s="651" customFormat="1" customHeight="1" spans="4:5">
      <c r="D6371" s="675"/>
      <c r="E6371" s="661"/>
    </row>
    <row r="6372" s="651" customFormat="1" customHeight="1" spans="4:5">
      <c r="D6372" s="675"/>
      <c r="E6372" s="661"/>
    </row>
    <row r="6373" s="651" customFormat="1" customHeight="1" spans="4:5">
      <c r="D6373" s="675"/>
      <c r="E6373" s="661"/>
    </row>
    <row r="6374" s="651" customFormat="1" customHeight="1" spans="4:5">
      <c r="D6374" s="675"/>
      <c r="E6374" s="661"/>
    </row>
    <row r="6375" s="651" customFormat="1" customHeight="1" spans="4:5">
      <c r="D6375" s="675"/>
      <c r="E6375" s="661"/>
    </row>
    <row r="6376" s="651" customFormat="1" customHeight="1" spans="4:5">
      <c r="D6376" s="675"/>
      <c r="E6376" s="661"/>
    </row>
    <row r="6377" s="651" customFormat="1" customHeight="1" spans="4:5">
      <c r="D6377" s="675"/>
      <c r="E6377" s="661"/>
    </row>
    <row r="6378" s="651" customFormat="1" customHeight="1" spans="4:5">
      <c r="D6378" s="675"/>
      <c r="E6378" s="661"/>
    </row>
    <row r="6379" s="651" customFormat="1" customHeight="1" spans="4:5">
      <c r="D6379" s="675"/>
      <c r="E6379" s="661"/>
    </row>
    <row r="6380" s="651" customFormat="1" customHeight="1" spans="4:5">
      <c r="D6380" s="675"/>
      <c r="E6380" s="661"/>
    </row>
    <row r="6381" s="651" customFormat="1" customHeight="1" spans="4:5">
      <c r="D6381" s="675"/>
      <c r="E6381" s="661"/>
    </row>
    <row r="6382" s="651" customFormat="1" customHeight="1" spans="4:5">
      <c r="D6382" s="675"/>
      <c r="E6382" s="661"/>
    </row>
    <row r="6383" s="651" customFormat="1" customHeight="1" spans="4:5">
      <c r="D6383" s="675"/>
      <c r="E6383" s="661"/>
    </row>
    <row r="6384" s="651" customFormat="1" customHeight="1" spans="4:5">
      <c r="D6384" s="675"/>
      <c r="E6384" s="661"/>
    </row>
    <row r="6385" s="651" customFormat="1" customHeight="1" spans="4:5">
      <c r="D6385" s="675"/>
      <c r="E6385" s="661"/>
    </row>
    <row r="6386" s="651" customFormat="1" customHeight="1" spans="4:5">
      <c r="D6386" s="675"/>
      <c r="E6386" s="661"/>
    </row>
    <row r="6387" s="651" customFormat="1" customHeight="1" spans="4:5">
      <c r="D6387" s="675"/>
      <c r="E6387" s="661"/>
    </row>
    <row r="6388" s="651" customFormat="1" customHeight="1" spans="4:5">
      <c r="D6388" s="675"/>
      <c r="E6388" s="661"/>
    </row>
    <row r="6389" s="651" customFormat="1" customHeight="1" spans="4:5">
      <c r="D6389" s="675"/>
      <c r="E6389" s="661"/>
    </row>
    <row r="6390" s="651" customFormat="1" customHeight="1" spans="4:5">
      <c r="D6390" s="675"/>
      <c r="E6390" s="661"/>
    </row>
    <row r="6391" s="651" customFormat="1" customHeight="1" spans="4:5">
      <c r="D6391" s="675"/>
      <c r="E6391" s="661"/>
    </row>
    <row r="6392" s="651" customFormat="1" customHeight="1" spans="4:5">
      <c r="D6392" s="675"/>
      <c r="E6392" s="661"/>
    </row>
    <row r="6393" s="651" customFormat="1" customHeight="1" spans="4:5">
      <c r="D6393" s="675"/>
      <c r="E6393" s="661"/>
    </row>
    <row r="6394" s="651" customFormat="1" customHeight="1" spans="4:5">
      <c r="D6394" s="675"/>
      <c r="E6394" s="661"/>
    </row>
    <row r="6395" s="651" customFormat="1" customHeight="1" spans="4:5">
      <c r="D6395" s="675"/>
      <c r="E6395" s="661"/>
    </row>
    <row r="6396" s="651" customFormat="1" customHeight="1" spans="4:5">
      <c r="D6396" s="675"/>
      <c r="E6396" s="661"/>
    </row>
    <row r="6397" s="651" customFormat="1" customHeight="1" spans="4:5">
      <c r="D6397" s="675"/>
      <c r="E6397" s="661"/>
    </row>
    <row r="6398" s="651" customFormat="1" customHeight="1" spans="4:5">
      <c r="D6398" s="675"/>
      <c r="E6398" s="661"/>
    </row>
    <row r="6399" s="651" customFormat="1" customHeight="1" spans="4:5">
      <c r="D6399" s="675"/>
      <c r="E6399" s="661"/>
    </row>
    <row r="6400" s="651" customFormat="1" customHeight="1" spans="4:5">
      <c r="D6400" s="675"/>
      <c r="E6400" s="661"/>
    </row>
    <row r="6401" s="651" customFormat="1" customHeight="1" spans="4:5">
      <c r="D6401" s="675"/>
      <c r="E6401" s="661"/>
    </row>
    <row r="6402" s="651" customFormat="1" customHeight="1" spans="4:5">
      <c r="D6402" s="675"/>
      <c r="E6402" s="661"/>
    </row>
    <row r="6403" s="651" customFormat="1" customHeight="1" spans="4:5">
      <c r="D6403" s="675"/>
      <c r="E6403" s="661"/>
    </row>
    <row r="6404" s="651" customFormat="1" customHeight="1" spans="4:5">
      <c r="D6404" s="675"/>
      <c r="E6404" s="661"/>
    </row>
    <row r="6405" s="651" customFormat="1" customHeight="1" spans="4:5">
      <c r="D6405" s="675"/>
      <c r="E6405" s="661"/>
    </row>
    <row r="6406" s="651" customFormat="1" customHeight="1" spans="4:5">
      <c r="D6406" s="675"/>
      <c r="E6406" s="661"/>
    </row>
    <row r="6407" s="651" customFormat="1" customHeight="1" spans="4:5">
      <c r="D6407" s="675"/>
      <c r="E6407" s="661"/>
    </row>
    <row r="6408" s="651" customFormat="1" customHeight="1" spans="4:5">
      <c r="D6408" s="675"/>
      <c r="E6408" s="661"/>
    </row>
    <row r="6409" s="651" customFormat="1" customHeight="1" spans="4:5">
      <c r="D6409" s="675"/>
      <c r="E6409" s="661"/>
    </row>
    <row r="6410" s="651" customFormat="1" customHeight="1" spans="4:5">
      <c r="D6410" s="675"/>
      <c r="E6410" s="661"/>
    </row>
    <row r="6411" s="651" customFormat="1" customHeight="1" spans="4:5">
      <c r="D6411" s="675"/>
      <c r="E6411" s="661"/>
    </row>
    <row r="6412" s="651" customFormat="1" customHeight="1" spans="4:5">
      <c r="D6412" s="675"/>
      <c r="E6412" s="661"/>
    </row>
    <row r="6413" s="651" customFormat="1" customHeight="1" spans="4:5">
      <c r="D6413" s="675"/>
      <c r="E6413" s="661"/>
    </row>
    <row r="6414" s="651" customFormat="1" customHeight="1" spans="4:5">
      <c r="D6414" s="675"/>
      <c r="E6414" s="661"/>
    </row>
    <row r="6415" s="651" customFormat="1" customHeight="1" spans="4:5">
      <c r="D6415" s="675"/>
      <c r="E6415" s="661"/>
    </row>
    <row r="6416" s="651" customFormat="1" customHeight="1" spans="4:5">
      <c r="D6416" s="675"/>
      <c r="E6416" s="661"/>
    </row>
    <row r="6417" s="651" customFormat="1" customHeight="1" spans="4:5">
      <c r="D6417" s="675"/>
      <c r="E6417" s="661"/>
    </row>
    <row r="6418" s="651" customFormat="1" customHeight="1" spans="4:5">
      <c r="D6418" s="675"/>
      <c r="E6418" s="661"/>
    </row>
    <row r="6419" s="651" customFormat="1" customHeight="1" spans="4:5">
      <c r="D6419" s="675"/>
      <c r="E6419" s="661"/>
    </row>
    <row r="6420" s="651" customFormat="1" customHeight="1" spans="4:5">
      <c r="D6420" s="675"/>
      <c r="E6420" s="661"/>
    </row>
    <row r="6421" s="651" customFormat="1" customHeight="1" spans="4:5">
      <c r="D6421" s="675"/>
      <c r="E6421" s="661"/>
    </row>
    <row r="6422" s="651" customFormat="1" customHeight="1" spans="4:5">
      <c r="D6422" s="675"/>
      <c r="E6422" s="661"/>
    </row>
    <row r="6423" s="651" customFormat="1" customHeight="1" spans="4:5">
      <c r="D6423" s="675"/>
      <c r="E6423" s="661"/>
    </row>
    <row r="6424" s="651" customFormat="1" customHeight="1" spans="4:5">
      <c r="D6424" s="675"/>
      <c r="E6424" s="661"/>
    </row>
    <row r="6425" s="651" customFormat="1" customHeight="1" spans="4:5">
      <c r="D6425" s="675"/>
      <c r="E6425" s="661"/>
    </row>
    <row r="6426" s="651" customFormat="1" customHeight="1" spans="4:5">
      <c r="D6426" s="675"/>
      <c r="E6426" s="661"/>
    </row>
    <row r="6427" s="651" customFormat="1" customHeight="1" spans="4:5">
      <c r="D6427" s="675"/>
      <c r="E6427" s="661"/>
    </row>
    <row r="6428" s="651" customFormat="1" customHeight="1" spans="4:5">
      <c r="D6428" s="675"/>
      <c r="E6428" s="661"/>
    </row>
    <row r="6429" s="651" customFormat="1" customHeight="1" spans="4:5">
      <c r="D6429" s="675"/>
      <c r="E6429" s="661"/>
    </row>
    <row r="6430" s="651" customFormat="1" customHeight="1" spans="4:5">
      <c r="D6430" s="675"/>
      <c r="E6430" s="661"/>
    </row>
    <row r="6431" s="651" customFormat="1" customHeight="1" spans="4:5">
      <c r="D6431" s="675"/>
      <c r="E6431" s="661"/>
    </row>
    <row r="6432" s="651" customFormat="1" customHeight="1" spans="4:5">
      <c r="D6432" s="675"/>
      <c r="E6432" s="661"/>
    </row>
    <row r="6433" s="651" customFormat="1" customHeight="1" spans="4:5">
      <c r="D6433" s="675"/>
      <c r="E6433" s="661"/>
    </row>
    <row r="6434" s="651" customFormat="1" customHeight="1" spans="4:5">
      <c r="D6434" s="675"/>
      <c r="E6434" s="661"/>
    </row>
    <row r="6435" s="651" customFormat="1" customHeight="1" spans="4:5">
      <c r="D6435" s="675"/>
      <c r="E6435" s="661"/>
    </row>
    <row r="6436" s="651" customFormat="1" customHeight="1" spans="4:5">
      <c r="D6436" s="675"/>
      <c r="E6436" s="661"/>
    </row>
    <row r="6437" s="651" customFormat="1" customHeight="1" spans="4:5">
      <c r="D6437" s="675"/>
      <c r="E6437" s="661"/>
    </row>
    <row r="6438" s="651" customFormat="1" customHeight="1" spans="4:5">
      <c r="D6438" s="675"/>
      <c r="E6438" s="661"/>
    </row>
    <row r="6439" s="651" customFormat="1" customHeight="1" spans="4:5">
      <c r="D6439" s="675"/>
      <c r="E6439" s="661"/>
    </row>
    <row r="6440" s="651" customFormat="1" customHeight="1" spans="4:5">
      <c r="D6440" s="675"/>
      <c r="E6440" s="661"/>
    </row>
    <row r="6441" s="651" customFormat="1" customHeight="1" spans="4:5">
      <c r="D6441" s="675"/>
      <c r="E6441" s="661"/>
    </row>
    <row r="6442" s="651" customFormat="1" customHeight="1" spans="4:5">
      <c r="D6442" s="675"/>
      <c r="E6442" s="661"/>
    </row>
    <row r="6443" s="651" customFormat="1" customHeight="1" spans="4:5">
      <c r="D6443" s="675"/>
      <c r="E6443" s="661"/>
    </row>
    <row r="6444" s="651" customFormat="1" customHeight="1" spans="4:5">
      <c r="D6444" s="675"/>
      <c r="E6444" s="661"/>
    </row>
    <row r="6445" s="651" customFormat="1" customHeight="1" spans="4:5">
      <c r="D6445" s="675"/>
      <c r="E6445" s="661"/>
    </row>
    <row r="6446" s="651" customFormat="1" customHeight="1" spans="4:5">
      <c r="D6446" s="675"/>
      <c r="E6446" s="661"/>
    </row>
    <row r="6447" s="651" customFormat="1" customHeight="1" spans="4:5">
      <c r="D6447" s="675"/>
      <c r="E6447" s="661"/>
    </row>
    <row r="6448" s="651" customFormat="1" customHeight="1" spans="4:5">
      <c r="D6448" s="675"/>
      <c r="E6448" s="661"/>
    </row>
    <row r="6449" s="651" customFormat="1" customHeight="1" spans="4:5">
      <c r="D6449" s="675"/>
      <c r="E6449" s="661"/>
    </row>
    <row r="6450" s="651" customFormat="1" customHeight="1" spans="4:5">
      <c r="D6450" s="675"/>
      <c r="E6450" s="661"/>
    </row>
    <row r="6451" s="651" customFormat="1" customHeight="1" spans="4:5">
      <c r="D6451" s="675"/>
      <c r="E6451" s="661"/>
    </row>
    <row r="6452" s="651" customFormat="1" customHeight="1" spans="4:5">
      <c r="D6452" s="675"/>
      <c r="E6452" s="661"/>
    </row>
    <row r="6453" s="651" customFormat="1" customHeight="1" spans="4:5">
      <c r="D6453" s="675"/>
      <c r="E6453" s="661"/>
    </row>
    <row r="6454" s="651" customFormat="1" customHeight="1" spans="4:5">
      <c r="D6454" s="675"/>
      <c r="E6454" s="661"/>
    </row>
    <row r="6455" s="651" customFormat="1" customHeight="1" spans="4:5">
      <c r="D6455" s="675"/>
      <c r="E6455" s="661"/>
    </row>
    <row r="6456" s="651" customFormat="1" customHeight="1" spans="4:5">
      <c r="D6456" s="675"/>
      <c r="E6456" s="661"/>
    </row>
    <row r="6457" s="651" customFormat="1" customHeight="1" spans="4:5">
      <c r="D6457" s="675"/>
      <c r="E6457" s="661"/>
    </row>
    <row r="6458" s="651" customFormat="1" customHeight="1" spans="4:5">
      <c r="D6458" s="675"/>
      <c r="E6458" s="661"/>
    </row>
    <row r="6459" s="651" customFormat="1" customHeight="1" spans="4:5">
      <c r="D6459" s="675"/>
      <c r="E6459" s="661"/>
    </row>
    <row r="6460" s="651" customFormat="1" customHeight="1" spans="4:5">
      <c r="D6460" s="675"/>
      <c r="E6460" s="661"/>
    </row>
    <row r="6461" s="651" customFormat="1" customHeight="1" spans="4:5">
      <c r="D6461" s="675"/>
      <c r="E6461" s="661"/>
    </row>
    <row r="6462" s="651" customFormat="1" customHeight="1" spans="4:5">
      <c r="D6462" s="675"/>
      <c r="E6462" s="661"/>
    </row>
    <row r="6463" s="651" customFormat="1" customHeight="1" spans="4:5">
      <c r="D6463" s="675"/>
      <c r="E6463" s="661"/>
    </row>
    <row r="6464" s="651" customFormat="1" customHeight="1" spans="4:5">
      <c r="D6464" s="675"/>
      <c r="E6464" s="661"/>
    </row>
    <row r="6465" s="651" customFormat="1" customHeight="1" spans="4:5">
      <c r="D6465" s="675"/>
      <c r="E6465" s="661"/>
    </row>
    <row r="6466" s="651" customFormat="1" customHeight="1" spans="4:5">
      <c r="D6466" s="675"/>
      <c r="E6466" s="661"/>
    </row>
    <row r="6467" s="651" customFormat="1" customHeight="1" spans="4:5">
      <c r="D6467" s="675"/>
      <c r="E6467" s="661"/>
    </row>
    <row r="6468" s="651" customFormat="1" customHeight="1" spans="4:5">
      <c r="D6468" s="675"/>
      <c r="E6468" s="661"/>
    </row>
    <row r="6469" s="651" customFormat="1" customHeight="1" spans="4:5">
      <c r="D6469" s="675"/>
      <c r="E6469" s="661"/>
    </row>
    <row r="6470" s="651" customFormat="1" customHeight="1" spans="4:5">
      <c r="D6470" s="675"/>
      <c r="E6470" s="661"/>
    </row>
    <row r="6471" s="651" customFormat="1" customHeight="1" spans="4:5">
      <c r="D6471" s="675"/>
      <c r="E6471" s="661"/>
    </row>
    <row r="6472" s="651" customFormat="1" customHeight="1" spans="4:5">
      <c r="D6472" s="675"/>
      <c r="E6472" s="661"/>
    </row>
    <row r="6473" s="651" customFormat="1" customHeight="1" spans="4:5">
      <c r="D6473" s="675"/>
      <c r="E6473" s="661"/>
    </row>
    <row r="6474" s="651" customFormat="1" customHeight="1" spans="4:5">
      <c r="D6474" s="675"/>
      <c r="E6474" s="661"/>
    </row>
    <row r="6475" s="651" customFormat="1" customHeight="1" spans="4:5">
      <c r="D6475" s="675"/>
      <c r="E6475" s="661"/>
    </row>
    <row r="6476" s="651" customFormat="1" customHeight="1" spans="4:5">
      <c r="D6476" s="675"/>
      <c r="E6476" s="661"/>
    </row>
    <row r="6477" s="651" customFormat="1" customHeight="1" spans="4:5">
      <c r="D6477" s="675"/>
      <c r="E6477" s="661"/>
    </row>
    <row r="6478" s="651" customFormat="1" customHeight="1" spans="4:5">
      <c r="D6478" s="675"/>
      <c r="E6478" s="661"/>
    </row>
    <row r="6479" s="651" customFormat="1" customHeight="1" spans="4:5">
      <c r="D6479" s="675"/>
      <c r="E6479" s="661"/>
    </row>
    <row r="6480" s="651" customFormat="1" customHeight="1" spans="4:5">
      <c r="D6480" s="675"/>
      <c r="E6480" s="661"/>
    </row>
    <row r="6481" s="651" customFormat="1" customHeight="1" spans="4:5">
      <c r="D6481" s="675"/>
      <c r="E6481" s="661"/>
    </row>
    <row r="6482" s="651" customFormat="1" customHeight="1" spans="4:5">
      <c r="D6482" s="675"/>
      <c r="E6482" s="661"/>
    </row>
    <row r="6483" s="651" customFormat="1" customHeight="1" spans="4:5">
      <c r="D6483" s="675"/>
      <c r="E6483" s="661"/>
    </row>
    <row r="6484" s="651" customFormat="1" customHeight="1" spans="4:5">
      <c r="D6484" s="675"/>
      <c r="E6484" s="661"/>
    </row>
    <row r="6485" s="651" customFormat="1" customHeight="1" spans="4:5">
      <c r="D6485" s="675"/>
      <c r="E6485" s="661"/>
    </row>
    <row r="6486" s="651" customFormat="1" customHeight="1" spans="4:5">
      <c r="D6486" s="675"/>
      <c r="E6486" s="661"/>
    </row>
    <row r="6487" s="651" customFormat="1" customHeight="1" spans="4:5">
      <c r="D6487" s="675"/>
      <c r="E6487" s="661"/>
    </row>
    <row r="6488" s="651" customFormat="1" customHeight="1" spans="4:5">
      <c r="D6488" s="675"/>
      <c r="E6488" s="661"/>
    </row>
    <row r="6489" s="651" customFormat="1" customHeight="1" spans="4:5">
      <c r="D6489" s="675"/>
      <c r="E6489" s="661"/>
    </row>
    <row r="6490" s="651" customFormat="1" customHeight="1" spans="4:5">
      <c r="D6490" s="675"/>
      <c r="E6490" s="661"/>
    </row>
    <row r="6491" s="651" customFormat="1" customHeight="1" spans="4:5">
      <c r="D6491" s="675"/>
      <c r="E6491" s="661"/>
    </row>
    <row r="6492" s="651" customFormat="1" customHeight="1" spans="4:5">
      <c r="D6492" s="675"/>
      <c r="E6492" s="661"/>
    </row>
    <row r="6493" s="651" customFormat="1" customHeight="1" spans="4:5">
      <c r="D6493" s="675"/>
      <c r="E6493" s="661"/>
    </row>
    <row r="6494" s="651" customFormat="1" customHeight="1" spans="4:5">
      <c r="D6494" s="675"/>
      <c r="E6494" s="661"/>
    </row>
    <row r="6495" s="651" customFormat="1" customHeight="1" spans="4:5">
      <c r="D6495" s="675"/>
      <c r="E6495" s="661"/>
    </row>
    <row r="6496" s="651" customFormat="1" customHeight="1" spans="4:5">
      <c r="D6496" s="675"/>
      <c r="E6496" s="661"/>
    </row>
    <row r="6497" s="651" customFormat="1" customHeight="1" spans="4:5">
      <c r="D6497" s="675"/>
      <c r="E6497" s="661"/>
    </row>
    <row r="6498" s="651" customFormat="1" customHeight="1" spans="4:5">
      <c r="D6498" s="675"/>
      <c r="E6498" s="661"/>
    </row>
    <row r="6499" s="651" customFormat="1" customHeight="1" spans="4:5">
      <c r="D6499" s="675"/>
      <c r="E6499" s="661"/>
    </row>
    <row r="6500" s="651" customFormat="1" customHeight="1" spans="4:5">
      <c r="D6500" s="675"/>
      <c r="E6500" s="661"/>
    </row>
    <row r="6501" s="651" customFormat="1" customHeight="1" spans="4:5">
      <c r="D6501" s="675"/>
      <c r="E6501" s="661"/>
    </row>
    <row r="6502" s="651" customFormat="1" customHeight="1" spans="4:5">
      <c r="D6502" s="675"/>
      <c r="E6502" s="661"/>
    </row>
    <row r="6503" s="651" customFormat="1" customHeight="1" spans="4:5">
      <c r="D6503" s="675"/>
      <c r="E6503" s="661"/>
    </row>
    <row r="6504" s="651" customFormat="1" customHeight="1" spans="4:5">
      <c r="D6504" s="675"/>
      <c r="E6504" s="661"/>
    </row>
    <row r="6505" s="651" customFormat="1" customHeight="1" spans="4:5">
      <c r="D6505" s="675"/>
      <c r="E6505" s="661"/>
    </row>
    <row r="6506" s="651" customFormat="1" customHeight="1" spans="4:5">
      <c r="D6506" s="675"/>
      <c r="E6506" s="661"/>
    </row>
    <row r="6507" s="651" customFormat="1" customHeight="1" spans="4:5">
      <c r="D6507" s="675"/>
      <c r="E6507" s="661"/>
    </row>
    <row r="6508" s="651" customFormat="1" customHeight="1" spans="4:5">
      <c r="D6508" s="675"/>
      <c r="E6508" s="661"/>
    </row>
    <row r="6509" s="651" customFormat="1" customHeight="1" spans="4:5">
      <c r="D6509" s="675"/>
      <c r="E6509" s="661"/>
    </row>
    <row r="6510" s="651" customFormat="1" customHeight="1" spans="4:5">
      <c r="D6510" s="675"/>
      <c r="E6510" s="661"/>
    </row>
    <row r="6511" s="651" customFormat="1" customHeight="1" spans="4:5">
      <c r="D6511" s="675"/>
      <c r="E6511" s="661"/>
    </row>
    <row r="6512" s="651" customFormat="1" customHeight="1" spans="4:5">
      <c r="D6512" s="675"/>
      <c r="E6512" s="661"/>
    </row>
    <row r="6513" s="651" customFormat="1" customHeight="1" spans="4:5">
      <c r="D6513" s="675"/>
      <c r="E6513" s="661"/>
    </row>
    <row r="6514" s="651" customFormat="1" customHeight="1" spans="4:5">
      <c r="D6514" s="675"/>
      <c r="E6514" s="661"/>
    </row>
    <row r="6515" s="651" customFormat="1" customHeight="1" spans="4:5">
      <c r="D6515" s="675"/>
      <c r="E6515" s="661"/>
    </row>
    <row r="6516" s="651" customFormat="1" customHeight="1" spans="4:5">
      <c r="D6516" s="675"/>
      <c r="E6516" s="661"/>
    </row>
    <row r="6517" s="651" customFormat="1" customHeight="1" spans="4:5">
      <c r="D6517" s="675"/>
      <c r="E6517" s="661"/>
    </row>
    <row r="6518" s="651" customFormat="1" customHeight="1" spans="4:5">
      <c r="D6518" s="675"/>
      <c r="E6518" s="661"/>
    </row>
    <row r="6519" s="651" customFormat="1" customHeight="1" spans="4:5">
      <c r="D6519" s="675"/>
      <c r="E6519" s="661"/>
    </row>
    <row r="6520" s="651" customFormat="1" customHeight="1" spans="4:5">
      <c r="D6520" s="675"/>
      <c r="E6520" s="661"/>
    </row>
    <row r="6521" s="651" customFormat="1" customHeight="1" spans="4:5">
      <c r="D6521" s="675"/>
      <c r="E6521" s="661"/>
    </row>
    <row r="6522" s="651" customFormat="1" customHeight="1" spans="4:5">
      <c r="D6522" s="675"/>
      <c r="E6522" s="661"/>
    </row>
    <row r="6523" s="651" customFormat="1" customHeight="1" spans="4:5">
      <c r="D6523" s="675"/>
      <c r="E6523" s="661"/>
    </row>
    <row r="6524" s="651" customFormat="1" customHeight="1" spans="4:5">
      <c r="D6524" s="675"/>
      <c r="E6524" s="661"/>
    </row>
    <row r="6525" s="651" customFormat="1" customHeight="1" spans="4:5">
      <c r="D6525" s="675"/>
      <c r="E6525" s="661"/>
    </row>
    <row r="6526" s="651" customFormat="1" customHeight="1" spans="4:5">
      <c r="D6526" s="675"/>
      <c r="E6526" s="661"/>
    </row>
    <row r="6527" s="651" customFormat="1" customHeight="1" spans="4:5">
      <c r="D6527" s="675"/>
      <c r="E6527" s="661"/>
    </row>
    <row r="6528" s="651" customFormat="1" customHeight="1" spans="4:5">
      <c r="D6528" s="675"/>
      <c r="E6528" s="661"/>
    </row>
    <row r="6529" s="651" customFormat="1" customHeight="1" spans="4:5">
      <c r="D6529" s="675"/>
      <c r="E6529" s="661"/>
    </row>
    <row r="6530" s="651" customFormat="1" customHeight="1" spans="4:5">
      <c r="D6530" s="675"/>
      <c r="E6530" s="661"/>
    </row>
    <row r="6531" s="651" customFormat="1" customHeight="1" spans="4:5">
      <c r="D6531" s="675"/>
      <c r="E6531" s="661"/>
    </row>
    <row r="6532" s="651" customFormat="1" customHeight="1" spans="4:5">
      <c r="D6532" s="675"/>
      <c r="E6532" s="661"/>
    </row>
    <row r="6533" s="651" customFormat="1" customHeight="1" spans="4:5">
      <c r="D6533" s="675"/>
      <c r="E6533" s="661"/>
    </row>
    <row r="6534" s="651" customFormat="1" customHeight="1" spans="4:5">
      <c r="D6534" s="675"/>
      <c r="E6534" s="661"/>
    </row>
    <row r="6535" s="651" customFormat="1" customHeight="1" spans="4:5">
      <c r="D6535" s="675"/>
      <c r="E6535" s="661"/>
    </row>
    <row r="6536" s="651" customFormat="1" customHeight="1" spans="4:5">
      <c r="D6536" s="675"/>
      <c r="E6536" s="661"/>
    </row>
    <row r="6537" s="651" customFormat="1" customHeight="1" spans="4:5">
      <c r="D6537" s="675"/>
      <c r="E6537" s="661"/>
    </row>
    <row r="6538" s="651" customFormat="1" customHeight="1" spans="4:5">
      <c r="D6538" s="675"/>
      <c r="E6538" s="661"/>
    </row>
    <row r="6539" s="651" customFormat="1" customHeight="1" spans="4:5">
      <c r="D6539" s="675"/>
      <c r="E6539" s="661"/>
    </row>
    <row r="6540" s="651" customFormat="1" customHeight="1" spans="4:5">
      <c r="D6540" s="675"/>
      <c r="E6540" s="661"/>
    </row>
    <row r="6541" s="651" customFormat="1" customHeight="1" spans="4:5">
      <c r="D6541" s="675"/>
      <c r="E6541" s="661"/>
    </row>
    <row r="6542" s="651" customFormat="1" customHeight="1" spans="4:5">
      <c r="D6542" s="675"/>
      <c r="E6542" s="661"/>
    </row>
    <row r="6543" s="651" customFormat="1" customHeight="1" spans="4:5">
      <c r="D6543" s="675"/>
      <c r="E6543" s="661"/>
    </row>
    <row r="6544" s="651" customFormat="1" customHeight="1" spans="4:5">
      <c r="D6544" s="675"/>
      <c r="E6544" s="661"/>
    </row>
    <row r="6545" s="651" customFormat="1" customHeight="1" spans="4:5">
      <c r="D6545" s="675"/>
      <c r="E6545" s="661"/>
    </row>
    <row r="6546" s="651" customFormat="1" customHeight="1" spans="4:5">
      <c r="D6546" s="675"/>
      <c r="E6546" s="661"/>
    </row>
    <row r="6547" s="651" customFormat="1" customHeight="1" spans="4:5">
      <c r="D6547" s="675"/>
      <c r="E6547" s="661"/>
    </row>
    <row r="6548" s="651" customFormat="1" customHeight="1" spans="4:5">
      <c r="D6548" s="675"/>
      <c r="E6548" s="661"/>
    </row>
    <row r="6549" s="651" customFormat="1" customHeight="1" spans="4:5">
      <c r="D6549" s="675"/>
      <c r="E6549" s="661"/>
    </row>
    <row r="6550" s="651" customFormat="1" customHeight="1" spans="4:5">
      <c r="D6550" s="675"/>
      <c r="E6550" s="661"/>
    </row>
    <row r="6551" s="651" customFormat="1" customHeight="1" spans="4:5">
      <c r="D6551" s="675"/>
      <c r="E6551" s="661"/>
    </row>
    <row r="6552" s="651" customFormat="1" customHeight="1" spans="4:5">
      <c r="D6552" s="675"/>
      <c r="E6552" s="661"/>
    </row>
    <row r="6553" s="651" customFormat="1" customHeight="1" spans="4:5">
      <c r="D6553" s="675"/>
      <c r="E6553" s="661"/>
    </row>
    <row r="6554" s="651" customFormat="1" customHeight="1" spans="4:5">
      <c r="D6554" s="675"/>
      <c r="E6554" s="661"/>
    </row>
    <row r="6555" s="651" customFormat="1" customHeight="1" spans="4:5">
      <c r="D6555" s="675"/>
      <c r="E6555" s="661"/>
    </row>
    <row r="6556" s="651" customFormat="1" customHeight="1" spans="4:5">
      <c r="D6556" s="675"/>
      <c r="E6556" s="661"/>
    </row>
    <row r="6557" s="651" customFormat="1" customHeight="1" spans="4:5">
      <c r="D6557" s="675"/>
      <c r="E6557" s="661"/>
    </row>
    <row r="6558" s="651" customFormat="1" customHeight="1" spans="4:5">
      <c r="D6558" s="675"/>
      <c r="E6558" s="661"/>
    </row>
    <row r="6559" s="651" customFormat="1" customHeight="1" spans="4:5">
      <c r="D6559" s="675"/>
      <c r="E6559" s="661"/>
    </row>
    <row r="6560" s="651" customFormat="1" customHeight="1" spans="4:5">
      <c r="D6560" s="675"/>
      <c r="E6560" s="661"/>
    </row>
    <row r="6561" s="651" customFormat="1" customHeight="1" spans="4:5">
      <c r="D6561" s="675"/>
      <c r="E6561" s="661"/>
    </row>
    <row r="6562" s="651" customFormat="1" customHeight="1" spans="4:5">
      <c r="D6562" s="675"/>
      <c r="E6562" s="661"/>
    </row>
    <row r="6563" s="651" customFormat="1" customHeight="1" spans="4:5">
      <c r="D6563" s="675"/>
      <c r="E6563" s="661"/>
    </row>
    <row r="6564" s="651" customFormat="1" customHeight="1" spans="4:5">
      <c r="D6564" s="675"/>
      <c r="E6564" s="661"/>
    </row>
    <row r="6565" s="651" customFormat="1" customHeight="1" spans="4:5">
      <c r="D6565" s="675"/>
      <c r="E6565" s="661"/>
    </row>
    <row r="6566" s="651" customFormat="1" customHeight="1" spans="4:5">
      <c r="D6566" s="675"/>
      <c r="E6566" s="661"/>
    </row>
    <row r="6567" s="651" customFormat="1" customHeight="1" spans="4:5">
      <c r="D6567" s="675"/>
      <c r="E6567" s="661"/>
    </row>
    <row r="6568" s="651" customFormat="1" customHeight="1" spans="4:5">
      <c r="D6568" s="675"/>
      <c r="E6568" s="661"/>
    </row>
    <row r="6569" s="651" customFormat="1" customHeight="1" spans="4:5">
      <c r="D6569" s="675"/>
      <c r="E6569" s="661"/>
    </row>
    <row r="6570" s="651" customFormat="1" customHeight="1" spans="4:5">
      <c r="D6570" s="675"/>
      <c r="E6570" s="661"/>
    </row>
    <row r="6571" s="651" customFormat="1" customHeight="1" spans="4:5">
      <c r="D6571" s="675"/>
      <c r="E6571" s="661"/>
    </row>
    <row r="6572" s="651" customFormat="1" customHeight="1" spans="4:5">
      <c r="D6572" s="675"/>
      <c r="E6572" s="661"/>
    </row>
    <row r="6573" s="651" customFormat="1" customHeight="1" spans="4:5">
      <c r="D6573" s="675"/>
      <c r="E6573" s="661"/>
    </row>
    <row r="6574" s="651" customFormat="1" customHeight="1" spans="4:5">
      <c r="D6574" s="675"/>
      <c r="E6574" s="661"/>
    </row>
    <row r="6575" s="651" customFormat="1" customHeight="1" spans="4:5">
      <c r="D6575" s="675"/>
      <c r="E6575" s="661"/>
    </row>
    <row r="6576" s="651" customFormat="1" customHeight="1" spans="4:5">
      <c r="D6576" s="675"/>
      <c r="E6576" s="661"/>
    </row>
    <row r="6577" s="651" customFormat="1" customHeight="1" spans="4:5">
      <c r="D6577" s="675"/>
      <c r="E6577" s="661"/>
    </row>
    <row r="6578" s="651" customFormat="1" customHeight="1" spans="4:5">
      <c r="D6578" s="675"/>
      <c r="E6578" s="661"/>
    </row>
    <row r="6579" s="651" customFormat="1" customHeight="1" spans="4:5">
      <c r="D6579" s="675"/>
      <c r="E6579" s="661"/>
    </row>
    <row r="6580" s="651" customFormat="1" customHeight="1" spans="4:5">
      <c r="D6580" s="675"/>
      <c r="E6580" s="661"/>
    </row>
    <row r="6581" s="651" customFormat="1" customHeight="1" spans="4:5">
      <c r="D6581" s="675"/>
      <c r="E6581" s="661"/>
    </row>
    <row r="6582" s="651" customFormat="1" customHeight="1" spans="4:5">
      <c r="D6582" s="675"/>
      <c r="E6582" s="661"/>
    </row>
    <row r="6583" s="651" customFormat="1" customHeight="1" spans="4:5">
      <c r="D6583" s="675"/>
      <c r="E6583" s="661"/>
    </row>
    <row r="6584" s="651" customFormat="1" customHeight="1" spans="4:5">
      <c r="D6584" s="675"/>
      <c r="E6584" s="661"/>
    </row>
    <row r="6585" s="651" customFormat="1" customHeight="1" spans="4:5">
      <c r="D6585" s="675"/>
      <c r="E6585" s="661"/>
    </row>
    <row r="6586" s="651" customFormat="1" customHeight="1" spans="4:5">
      <c r="D6586" s="675"/>
      <c r="E6586" s="661"/>
    </row>
    <row r="6587" s="651" customFormat="1" customHeight="1" spans="4:5">
      <c r="D6587" s="675"/>
      <c r="E6587" s="661"/>
    </row>
    <row r="6588" s="651" customFormat="1" customHeight="1" spans="4:5">
      <c r="D6588" s="675"/>
      <c r="E6588" s="661"/>
    </row>
    <row r="6589" s="651" customFormat="1" customHeight="1" spans="4:5">
      <c r="D6589" s="675"/>
      <c r="E6589" s="661"/>
    </row>
    <row r="6590" s="651" customFormat="1" customHeight="1" spans="4:5">
      <c r="D6590" s="675"/>
      <c r="E6590" s="661"/>
    </row>
    <row r="6591" s="651" customFormat="1" customHeight="1" spans="4:5">
      <c r="D6591" s="675"/>
      <c r="E6591" s="661"/>
    </row>
    <row r="6592" s="651" customFormat="1" customHeight="1" spans="4:5">
      <c r="D6592" s="675"/>
      <c r="E6592" s="661"/>
    </row>
    <row r="6593" s="651" customFormat="1" customHeight="1" spans="4:5">
      <c r="D6593" s="675"/>
      <c r="E6593" s="661"/>
    </row>
    <row r="6594" s="651" customFormat="1" customHeight="1" spans="4:5">
      <c r="D6594" s="675"/>
      <c r="E6594" s="661"/>
    </row>
    <row r="6595" s="651" customFormat="1" customHeight="1" spans="4:5">
      <c r="D6595" s="675"/>
      <c r="E6595" s="661"/>
    </row>
    <row r="6596" s="651" customFormat="1" customHeight="1" spans="4:5">
      <c r="D6596" s="675"/>
      <c r="E6596" s="661"/>
    </row>
    <row r="6597" s="651" customFormat="1" customHeight="1" spans="4:5">
      <c r="D6597" s="675"/>
      <c r="E6597" s="661"/>
    </row>
    <row r="6598" s="651" customFormat="1" customHeight="1" spans="4:5">
      <c r="D6598" s="675"/>
      <c r="E6598" s="661"/>
    </row>
    <row r="6599" s="651" customFormat="1" customHeight="1" spans="4:5">
      <c r="D6599" s="675"/>
      <c r="E6599" s="661"/>
    </row>
    <row r="6600" s="651" customFormat="1" customHeight="1" spans="4:5">
      <c r="D6600" s="675"/>
      <c r="E6600" s="661"/>
    </row>
    <row r="6601" s="651" customFormat="1" customHeight="1" spans="4:5">
      <c r="D6601" s="675"/>
      <c r="E6601" s="661"/>
    </row>
    <row r="6602" s="651" customFormat="1" customHeight="1" spans="4:5">
      <c r="D6602" s="675"/>
      <c r="E6602" s="661"/>
    </row>
    <row r="6603" s="651" customFormat="1" customHeight="1" spans="4:5">
      <c r="D6603" s="675"/>
      <c r="E6603" s="661"/>
    </row>
    <row r="6604" s="651" customFormat="1" customHeight="1" spans="4:5">
      <c r="D6604" s="675"/>
      <c r="E6604" s="661"/>
    </row>
    <row r="6605" s="651" customFormat="1" customHeight="1" spans="4:5">
      <c r="D6605" s="675"/>
      <c r="E6605" s="661"/>
    </row>
    <row r="6606" s="651" customFormat="1" customHeight="1" spans="4:5">
      <c r="D6606" s="675"/>
      <c r="E6606" s="661"/>
    </row>
    <row r="6607" s="651" customFormat="1" customHeight="1" spans="4:5">
      <c r="D6607" s="675"/>
      <c r="E6607" s="661"/>
    </row>
    <row r="6608" s="651" customFormat="1" customHeight="1" spans="4:5">
      <c r="D6608" s="675"/>
      <c r="E6608" s="661"/>
    </row>
    <row r="6609" s="651" customFormat="1" customHeight="1" spans="4:5">
      <c r="D6609" s="675"/>
      <c r="E6609" s="661"/>
    </row>
    <row r="6610" s="651" customFormat="1" customHeight="1" spans="4:5">
      <c r="D6610" s="675"/>
      <c r="E6610" s="661"/>
    </row>
    <row r="6611" s="651" customFormat="1" customHeight="1" spans="4:5">
      <c r="D6611" s="675"/>
      <c r="E6611" s="661"/>
    </row>
    <row r="6612" s="651" customFormat="1" customHeight="1" spans="4:5">
      <c r="D6612" s="675"/>
      <c r="E6612" s="661"/>
    </row>
    <row r="6613" s="651" customFormat="1" customHeight="1" spans="4:5">
      <c r="D6613" s="675"/>
      <c r="E6613" s="661"/>
    </row>
    <row r="6614" s="651" customFormat="1" customHeight="1" spans="4:5">
      <c r="D6614" s="675"/>
      <c r="E6614" s="661"/>
    </row>
    <row r="6615" s="651" customFormat="1" customHeight="1" spans="4:5">
      <c r="D6615" s="675"/>
      <c r="E6615" s="661"/>
    </row>
    <row r="6616" s="651" customFormat="1" customHeight="1" spans="4:5">
      <c r="D6616" s="675"/>
      <c r="E6616" s="661"/>
    </row>
    <row r="6617" s="651" customFormat="1" customHeight="1" spans="4:5">
      <c r="D6617" s="675"/>
      <c r="E6617" s="661"/>
    </row>
    <row r="6618" s="651" customFormat="1" customHeight="1" spans="4:5">
      <c r="D6618" s="675"/>
      <c r="E6618" s="661"/>
    </row>
    <row r="6619" s="651" customFormat="1" customHeight="1" spans="4:5">
      <c r="D6619" s="675"/>
      <c r="E6619" s="661"/>
    </row>
    <row r="6620" s="651" customFormat="1" customHeight="1" spans="4:5">
      <c r="D6620" s="675"/>
      <c r="E6620" s="661"/>
    </row>
    <row r="6621" s="651" customFormat="1" customHeight="1" spans="4:5">
      <c r="D6621" s="675"/>
      <c r="E6621" s="661"/>
    </row>
    <row r="6622" s="651" customFormat="1" customHeight="1" spans="4:5">
      <c r="D6622" s="675"/>
      <c r="E6622" s="661"/>
    </row>
    <row r="6623" s="651" customFormat="1" customHeight="1" spans="4:5">
      <c r="D6623" s="675"/>
      <c r="E6623" s="661"/>
    </row>
    <row r="6624" s="651" customFormat="1" customHeight="1" spans="4:5">
      <c r="D6624" s="675"/>
      <c r="E6624" s="661"/>
    </row>
    <row r="6625" s="651" customFormat="1" customHeight="1" spans="4:5">
      <c r="D6625" s="675"/>
      <c r="E6625" s="661"/>
    </row>
    <row r="6626" s="651" customFormat="1" customHeight="1" spans="4:5">
      <c r="D6626" s="675"/>
      <c r="E6626" s="661"/>
    </row>
    <row r="6627" s="651" customFormat="1" customHeight="1" spans="4:5">
      <c r="D6627" s="675"/>
      <c r="E6627" s="661"/>
    </row>
    <row r="6628" s="651" customFormat="1" customHeight="1" spans="4:5">
      <c r="D6628" s="675"/>
      <c r="E6628" s="661"/>
    </row>
    <row r="6629" s="651" customFormat="1" customHeight="1" spans="4:5">
      <c r="D6629" s="675"/>
      <c r="E6629" s="661"/>
    </row>
    <row r="6630" s="651" customFormat="1" customHeight="1" spans="4:5">
      <c r="D6630" s="675"/>
      <c r="E6630" s="661"/>
    </row>
    <row r="6631" s="651" customFormat="1" customHeight="1" spans="4:5">
      <c r="D6631" s="675"/>
      <c r="E6631" s="661"/>
    </row>
    <row r="6632" s="651" customFormat="1" customHeight="1" spans="4:5">
      <c r="D6632" s="675"/>
      <c r="E6632" s="661"/>
    </row>
    <row r="6633" s="651" customFormat="1" customHeight="1" spans="4:5">
      <c r="D6633" s="675"/>
      <c r="E6633" s="661"/>
    </row>
    <row r="6634" s="651" customFormat="1" customHeight="1" spans="4:5">
      <c r="D6634" s="675"/>
      <c r="E6634" s="661"/>
    </row>
    <row r="6635" s="651" customFormat="1" customHeight="1" spans="4:5">
      <c r="D6635" s="675"/>
      <c r="E6635" s="661"/>
    </row>
    <row r="6636" s="651" customFormat="1" customHeight="1" spans="4:5">
      <c r="D6636" s="675"/>
      <c r="E6636" s="661"/>
    </row>
    <row r="6637" s="651" customFormat="1" customHeight="1" spans="4:5">
      <c r="D6637" s="675"/>
      <c r="E6637" s="661"/>
    </row>
    <row r="6638" s="651" customFormat="1" customHeight="1" spans="4:5">
      <c r="D6638" s="675"/>
      <c r="E6638" s="661"/>
    </row>
    <row r="6639" s="651" customFormat="1" customHeight="1" spans="4:5">
      <c r="D6639" s="675"/>
      <c r="E6639" s="661"/>
    </row>
    <row r="6640" s="651" customFormat="1" customHeight="1" spans="4:5">
      <c r="D6640" s="675"/>
      <c r="E6640" s="661"/>
    </row>
    <row r="6641" s="651" customFormat="1" customHeight="1" spans="4:5">
      <c r="D6641" s="675"/>
      <c r="E6641" s="661"/>
    </row>
    <row r="6642" s="651" customFormat="1" customHeight="1" spans="4:5">
      <c r="D6642" s="675"/>
      <c r="E6642" s="661"/>
    </row>
    <row r="6643" s="651" customFormat="1" customHeight="1" spans="4:5">
      <c r="D6643" s="675"/>
      <c r="E6643" s="661"/>
    </row>
    <row r="6644" s="651" customFormat="1" customHeight="1" spans="4:5">
      <c r="D6644" s="675"/>
      <c r="E6644" s="661"/>
    </row>
    <row r="6645" s="651" customFormat="1" customHeight="1" spans="4:5">
      <c r="D6645" s="675"/>
      <c r="E6645" s="661"/>
    </row>
    <row r="6646" s="651" customFormat="1" customHeight="1" spans="4:5">
      <c r="D6646" s="675"/>
      <c r="E6646" s="661"/>
    </row>
    <row r="6647" s="651" customFormat="1" customHeight="1" spans="4:5">
      <c r="D6647" s="675"/>
      <c r="E6647" s="661"/>
    </row>
    <row r="6648" s="651" customFormat="1" customHeight="1" spans="4:5">
      <c r="D6648" s="675"/>
      <c r="E6648" s="661"/>
    </row>
    <row r="6649" s="651" customFormat="1" customHeight="1" spans="4:5">
      <c r="D6649" s="675"/>
      <c r="E6649" s="661"/>
    </row>
    <row r="6650" s="651" customFormat="1" customHeight="1" spans="4:5">
      <c r="D6650" s="675"/>
      <c r="E6650" s="661"/>
    </row>
    <row r="6651" s="651" customFormat="1" customHeight="1" spans="4:5">
      <c r="D6651" s="675"/>
      <c r="E6651" s="661"/>
    </row>
    <row r="6652" s="651" customFormat="1" customHeight="1" spans="4:5">
      <c r="D6652" s="675"/>
      <c r="E6652" s="661"/>
    </row>
    <row r="6653" s="651" customFormat="1" customHeight="1" spans="4:5">
      <c r="D6653" s="675"/>
      <c r="E6653" s="661"/>
    </row>
    <row r="6654" s="651" customFormat="1" customHeight="1" spans="4:5">
      <c r="D6654" s="675"/>
      <c r="E6654" s="661"/>
    </row>
    <row r="6655" s="651" customFormat="1" customHeight="1" spans="4:5">
      <c r="D6655" s="675"/>
      <c r="E6655" s="661"/>
    </row>
    <row r="6656" s="651" customFormat="1" customHeight="1" spans="4:5">
      <c r="D6656" s="675"/>
      <c r="E6656" s="661"/>
    </row>
    <row r="6657" s="651" customFormat="1" customHeight="1" spans="4:5">
      <c r="D6657" s="675"/>
      <c r="E6657" s="661"/>
    </row>
    <row r="6658" s="651" customFormat="1" customHeight="1" spans="4:5">
      <c r="D6658" s="675"/>
      <c r="E6658" s="661"/>
    </row>
    <row r="6659" s="651" customFormat="1" customHeight="1" spans="4:5">
      <c r="D6659" s="675"/>
      <c r="E6659" s="661"/>
    </row>
    <row r="6660" s="651" customFormat="1" customHeight="1" spans="4:5">
      <c r="D6660" s="675"/>
      <c r="E6660" s="661"/>
    </row>
    <row r="6661" s="651" customFormat="1" customHeight="1" spans="4:5">
      <c r="D6661" s="675"/>
      <c r="E6661" s="661"/>
    </row>
    <row r="6662" s="651" customFormat="1" customHeight="1" spans="4:5">
      <c r="D6662" s="675"/>
      <c r="E6662" s="661"/>
    </row>
    <row r="6663" s="651" customFormat="1" customHeight="1" spans="4:5">
      <c r="D6663" s="675"/>
      <c r="E6663" s="661"/>
    </row>
    <row r="6664" s="651" customFormat="1" customHeight="1" spans="4:5">
      <c r="D6664" s="675"/>
      <c r="E6664" s="661"/>
    </row>
    <row r="6665" s="651" customFormat="1" customHeight="1" spans="4:5">
      <c r="D6665" s="675"/>
      <c r="E6665" s="661"/>
    </row>
    <row r="6666" s="651" customFormat="1" customHeight="1" spans="4:5">
      <c r="D6666" s="675"/>
      <c r="E6666" s="661"/>
    </row>
    <row r="6667" s="651" customFormat="1" customHeight="1" spans="4:5">
      <c r="D6667" s="675"/>
      <c r="E6667" s="661"/>
    </row>
    <row r="6668" s="651" customFormat="1" customHeight="1" spans="4:5">
      <c r="D6668" s="675"/>
      <c r="E6668" s="661"/>
    </row>
    <row r="6669" s="651" customFormat="1" customHeight="1" spans="4:5">
      <c r="D6669" s="675"/>
      <c r="E6669" s="661"/>
    </row>
    <row r="6670" s="651" customFormat="1" customHeight="1" spans="4:5">
      <c r="D6670" s="675"/>
      <c r="E6670" s="661"/>
    </row>
    <row r="6671" s="651" customFormat="1" customHeight="1" spans="4:5">
      <c r="D6671" s="675"/>
      <c r="E6671" s="661"/>
    </row>
    <row r="6672" s="651" customFormat="1" customHeight="1" spans="4:5">
      <c r="D6672" s="675"/>
      <c r="E6672" s="661"/>
    </row>
    <row r="6673" s="651" customFormat="1" customHeight="1" spans="4:5">
      <c r="D6673" s="675"/>
      <c r="E6673" s="661"/>
    </row>
    <row r="6674" s="651" customFormat="1" customHeight="1" spans="4:5">
      <c r="D6674" s="675"/>
      <c r="E6674" s="661"/>
    </row>
    <row r="6675" s="651" customFormat="1" customHeight="1" spans="4:5">
      <c r="D6675" s="675"/>
      <c r="E6675" s="661"/>
    </row>
    <row r="6676" s="651" customFormat="1" customHeight="1" spans="4:5">
      <c r="D6676" s="675"/>
      <c r="E6676" s="661"/>
    </row>
    <row r="6677" s="651" customFormat="1" customHeight="1" spans="4:5">
      <c r="D6677" s="675"/>
      <c r="E6677" s="661"/>
    </row>
    <row r="6678" s="651" customFormat="1" customHeight="1" spans="4:5">
      <c r="D6678" s="675"/>
      <c r="E6678" s="661"/>
    </row>
    <row r="6679" s="651" customFormat="1" customHeight="1" spans="4:5">
      <c r="D6679" s="675"/>
      <c r="E6679" s="661"/>
    </row>
    <row r="6680" s="651" customFormat="1" customHeight="1" spans="4:5">
      <c r="D6680" s="675"/>
      <c r="E6680" s="661"/>
    </row>
    <row r="6681" s="651" customFormat="1" customHeight="1" spans="4:5">
      <c r="D6681" s="675"/>
      <c r="E6681" s="661"/>
    </row>
    <row r="6682" s="651" customFormat="1" customHeight="1" spans="4:5">
      <c r="D6682" s="675"/>
      <c r="E6682" s="661"/>
    </row>
    <row r="6683" s="651" customFormat="1" customHeight="1" spans="4:5">
      <c r="D6683" s="675"/>
      <c r="E6683" s="661"/>
    </row>
    <row r="6684" s="651" customFormat="1" customHeight="1" spans="4:5">
      <c r="D6684" s="675"/>
      <c r="E6684" s="661"/>
    </row>
    <row r="6685" s="651" customFormat="1" customHeight="1" spans="4:5">
      <c r="D6685" s="675"/>
      <c r="E6685" s="661"/>
    </row>
    <row r="6686" s="651" customFormat="1" customHeight="1" spans="4:5">
      <c r="D6686" s="675"/>
      <c r="E6686" s="661"/>
    </row>
    <row r="6687" s="651" customFormat="1" customHeight="1" spans="4:5">
      <c r="D6687" s="675"/>
      <c r="E6687" s="661"/>
    </row>
    <row r="6688" s="651" customFormat="1" customHeight="1" spans="4:5">
      <c r="D6688" s="675"/>
      <c r="E6688" s="661"/>
    </row>
    <row r="6689" s="651" customFormat="1" customHeight="1" spans="4:5">
      <c r="D6689" s="675"/>
      <c r="E6689" s="661"/>
    </row>
    <row r="6690" s="651" customFormat="1" customHeight="1" spans="4:5">
      <c r="D6690" s="675"/>
      <c r="E6690" s="661"/>
    </row>
    <row r="6691" s="651" customFormat="1" customHeight="1" spans="4:5">
      <c r="D6691" s="675"/>
      <c r="E6691" s="661"/>
    </row>
    <row r="6692" s="651" customFormat="1" customHeight="1" spans="4:5">
      <c r="D6692" s="675"/>
      <c r="E6692" s="661"/>
    </row>
    <row r="6693" s="651" customFormat="1" customHeight="1" spans="4:5">
      <c r="D6693" s="675"/>
      <c r="E6693" s="661"/>
    </row>
    <row r="6694" s="651" customFormat="1" customHeight="1" spans="4:5">
      <c r="D6694" s="675"/>
      <c r="E6694" s="661"/>
    </row>
    <row r="6695" s="651" customFormat="1" customHeight="1" spans="4:5">
      <c r="D6695" s="675"/>
      <c r="E6695" s="661"/>
    </row>
    <row r="6696" s="651" customFormat="1" customHeight="1" spans="4:5">
      <c r="D6696" s="675"/>
      <c r="E6696" s="661"/>
    </row>
    <row r="6697" s="651" customFormat="1" customHeight="1" spans="4:5">
      <c r="D6697" s="675"/>
      <c r="E6697" s="661"/>
    </row>
    <row r="6698" s="651" customFormat="1" customHeight="1" spans="4:5">
      <c r="D6698" s="675"/>
      <c r="E6698" s="661"/>
    </row>
    <row r="6699" s="651" customFormat="1" customHeight="1" spans="4:5">
      <c r="D6699" s="675"/>
      <c r="E6699" s="661"/>
    </row>
    <row r="6700" s="651" customFormat="1" customHeight="1" spans="4:5">
      <c r="D6700" s="675"/>
      <c r="E6700" s="661"/>
    </row>
    <row r="6701" s="651" customFormat="1" customHeight="1" spans="4:5">
      <c r="D6701" s="675"/>
      <c r="E6701" s="661"/>
    </row>
    <row r="6702" s="651" customFormat="1" customHeight="1" spans="4:5">
      <c r="D6702" s="675"/>
      <c r="E6702" s="661"/>
    </row>
    <row r="6703" s="651" customFormat="1" customHeight="1" spans="4:5">
      <c r="D6703" s="675"/>
      <c r="E6703" s="661"/>
    </row>
    <row r="6704" s="651" customFormat="1" customHeight="1" spans="4:5">
      <c r="D6704" s="675"/>
      <c r="E6704" s="661"/>
    </row>
    <row r="6705" s="651" customFormat="1" customHeight="1" spans="4:5">
      <c r="D6705" s="675"/>
      <c r="E6705" s="661"/>
    </row>
    <row r="6706" s="651" customFormat="1" customHeight="1" spans="4:5">
      <c r="D6706" s="675"/>
      <c r="E6706" s="661"/>
    </row>
    <row r="6707" s="651" customFormat="1" customHeight="1" spans="4:5">
      <c r="D6707" s="675"/>
      <c r="E6707" s="661"/>
    </row>
    <row r="6708" s="651" customFormat="1" customHeight="1" spans="4:5">
      <c r="D6708" s="675"/>
      <c r="E6708" s="661"/>
    </row>
    <row r="6709" s="651" customFormat="1" customHeight="1" spans="4:5">
      <c r="D6709" s="675"/>
      <c r="E6709" s="661"/>
    </row>
    <row r="6710" s="651" customFormat="1" customHeight="1" spans="4:5">
      <c r="D6710" s="675"/>
      <c r="E6710" s="661"/>
    </row>
    <row r="6711" s="651" customFormat="1" customHeight="1" spans="4:5">
      <c r="D6711" s="675"/>
      <c r="E6711" s="661"/>
    </row>
    <row r="6712" s="651" customFormat="1" customHeight="1" spans="4:5">
      <c r="D6712" s="675"/>
      <c r="E6712" s="661"/>
    </row>
    <row r="6713" s="651" customFormat="1" customHeight="1" spans="4:5">
      <c r="D6713" s="675"/>
      <c r="E6713" s="661"/>
    </row>
    <row r="6714" s="651" customFormat="1" customHeight="1" spans="4:5">
      <c r="D6714" s="675"/>
      <c r="E6714" s="661"/>
    </row>
    <row r="6715" s="651" customFormat="1" customHeight="1" spans="4:5">
      <c r="D6715" s="675"/>
      <c r="E6715" s="661"/>
    </row>
    <row r="6716" s="651" customFormat="1" customHeight="1" spans="4:5">
      <c r="D6716" s="675"/>
      <c r="E6716" s="661"/>
    </row>
    <row r="6717" s="651" customFormat="1" customHeight="1" spans="4:5">
      <c r="D6717" s="675"/>
      <c r="E6717" s="661"/>
    </row>
    <row r="6718" s="651" customFormat="1" customHeight="1" spans="4:5">
      <c r="D6718" s="675"/>
      <c r="E6718" s="661"/>
    </row>
    <row r="6719" s="651" customFormat="1" customHeight="1" spans="4:5">
      <c r="D6719" s="675"/>
      <c r="E6719" s="661"/>
    </row>
    <row r="6720" s="651" customFormat="1" customHeight="1" spans="4:5">
      <c r="D6720" s="675"/>
      <c r="E6720" s="661"/>
    </row>
    <row r="6721" s="651" customFormat="1" customHeight="1" spans="4:5">
      <c r="D6721" s="675"/>
      <c r="E6721" s="661"/>
    </row>
    <row r="6722" s="651" customFormat="1" customHeight="1" spans="4:5">
      <c r="D6722" s="675"/>
      <c r="E6722" s="661"/>
    </row>
    <row r="6723" s="651" customFormat="1" customHeight="1" spans="4:5">
      <c r="D6723" s="675"/>
      <c r="E6723" s="661"/>
    </row>
    <row r="6724" s="651" customFormat="1" customHeight="1" spans="4:5">
      <c r="D6724" s="675"/>
      <c r="E6724" s="661"/>
    </row>
    <row r="6725" s="651" customFormat="1" customHeight="1" spans="4:5">
      <c r="D6725" s="675"/>
      <c r="E6725" s="661"/>
    </row>
    <row r="6726" s="651" customFormat="1" customHeight="1" spans="4:5">
      <c r="D6726" s="675"/>
      <c r="E6726" s="661"/>
    </row>
    <row r="6727" s="651" customFormat="1" customHeight="1" spans="4:5">
      <c r="D6727" s="675"/>
      <c r="E6727" s="661"/>
    </row>
    <row r="6728" s="651" customFormat="1" customHeight="1" spans="4:5">
      <c r="D6728" s="675"/>
      <c r="E6728" s="661"/>
    </row>
    <row r="6729" s="651" customFormat="1" customHeight="1" spans="4:5">
      <c r="D6729" s="675"/>
      <c r="E6729" s="661"/>
    </row>
    <row r="6730" s="651" customFormat="1" customHeight="1" spans="4:5">
      <c r="D6730" s="675"/>
      <c r="E6730" s="661"/>
    </row>
    <row r="6731" s="651" customFormat="1" customHeight="1" spans="4:5">
      <c r="D6731" s="675"/>
      <c r="E6731" s="661"/>
    </row>
    <row r="6732" s="651" customFormat="1" customHeight="1" spans="4:5">
      <c r="D6732" s="675"/>
      <c r="E6732" s="661"/>
    </row>
    <row r="6733" s="651" customFormat="1" customHeight="1" spans="4:5">
      <c r="D6733" s="675"/>
      <c r="E6733" s="661"/>
    </row>
    <row r="6734" s="651" customFormat="1" customHeight="1" spans="4:5">
      <c r="D6734" s="675"/>
      <c r="E6734" s="661"/>
    </row>
    <row r="6735" s="651" customFormat="1" customHeight="1" spans="4:5">
      <c r="D6735" s="675"/>
      <c r="E6735" s="661"/>
    </row>
    <row r="6736" s="651" customFormat="1" customHeight="1" spans="4:5">
      <c r="D6736" s="675"/>
      <c r="E6736" s="661"/>
    </row>
    <row r="6737" s="651" customFormat="1" customHeight="1" spans="4:5">
      <c r="D6737" s="675"/>
      <c r="E6737" s="661"/>
    </row>
    <row r="6738" s="651" customFormat="1" customHeight="1" spans="4:5">
      <c r="D6738" s="675"/>
      <c r="E6738" s="661"/>
    </row>
    <row r="6739" s="651" customFormat="1" customHeight="1" spans="4:5">
      <c r="D6739" s="675"/>
      <c r="E6739" s="661"/>
    </row>
    <row r="6740" s="651" customFormat="1" customHeight="1" spans="4:5">
      <c r="D6740" s="675"/>
      <c r="E6740" s="661"/>
    </row>
    <row r="6741" s="651" customFormat="1" customHeight="1" spans="4:5">
      <c r="D6741" s="675"/>
      <c r="E6741" s="661"/>
    </row>
    <row r="6742" s="651" customFormat="1" customHeight="1" spans="4:5">
      <c r="D6742" s="675"/>
      <c r="E6742" s="661"/>
    </row>
    <row r="6743" s="651" customFormat="1" customHeight="1" spans="4:5">
      <c r="D6743" s="675"/>
      <c r="E6743" s="661"/>
    </row>
    <row r="6744" s="651" customFormat="1" customHeight="1" spans="4:5">
      <c r="D6744" s="675"/>
      <c r="E6744" s="661"/>
    </row>
    <row r="6745" s="651" customFormat="1" customHeight="1" spans="4:5">
      <c r="D6745" s="675"/>
      <c r="E6745" s="661"/>
    </row>
    <row r="6746" s="651" customFormat="1" customHeight="1" spans="4:5">
      <c r="D6746" s="675"/>
      <c r="E6746" s="661"/>
    </row>
    <row r="6747" s="651" customFormat="1" customHeight="1" spans="4:5">
      <c r="D6747" s="675"/>
      <c r="E6747" s="661"/>
    </row>
    <row r="6748" s="651" customFormat="1" customHeight="1" spans="4:5">
      <c r="D6748" s="675"/>
      <c r="E6748" s="661"/>
    </row>
    <row r="6749" s="651" customFormat="1" customHeight="1" spans="4:5">
      <c r="D6749" s="675"/>
      <c r="E6749" s="661"/>
    </row>
    <row r="6750" s="651" customFormat="1" customHeight="1" spans="4:5">
      <c r="D6750" s="675"/>
      <c r="E6750" s="661"/>
    </row>
    <row r="6751" s="651" customFormat="1" customHeight="1" spans="4:5">
      <c r="D6751" s="675"/>
      <c r="E6751" s="661"/>
    </row>
    <row r="6752" s="651" customFormat="1" customHeight="1" spans="4:5">
      <c r="D6752" s="675"/>
      <c r="E6752" s="661"/>
    </row>
    <row r="6753" s="651" customFormat="1" customHeight="1" spans="4:5">
      <c r="D6753" s="675"/>
      <c r="E6753" s="661"/>
    </row>
    <row r="6754" s="651" customFormat="1" customHeight="1" spans="4:5">
      <c r="D6754" s="675"/>
      <c r="E6754" s="661"/>
    </row>
    <row r="6755" s="651" customFormat="1" customHeight="1" spans="4:5">
      <c r="D6755" s="675"/>
      <c r="E6755" s="661"/>
    </row>
    <row r="6756" s="651" customFormat="1" customHeight="1" spans="4:5">
      <c r="D6756" s="675"/>
      <c r="E6756" s="661"/>
    </row>
    <row r="6757" s="651" customFormat="1" customHeight="1" spans="4:5">
      <c r="D6757" s="675"/>
      <c r="E6757" s="661"/>
    </row>
    <row r="6758" s="651" customFormat="1" customHeight="1" spans="4:5">
      <c r="D6758" s="675"/>
      <c r="E6758" s="661"/>
    </row>
    <row r="6759" s="651" customFormat="1" customHeight="1" spans="4:5">
      <c r="D6759" s="675"/>
      <c r="E6759" s="661"/>
    </row>
    <row r="6760" s="651" customFormat="1" customHeight="1" spans="4:5">
      <c r="D6760" s="675"/>
      <c r="E6760" s="661"/>
    </row>
    <row r="6761" s="651" customFormat="1" customHeight="1" spans="4:5">
      <c r="D6761" s="675"/>
      <c r="E6761" s="661"/>
    </row>
    <row r="6762" s="651" customFormat="1" customHeight="1" spans="4:5">
      <c r="D6762" s="675"/>
      <c r="E6762" s="661"/>
    </row>
    <row r="6763" s="651" customFormat="1" customHeight="1" spans="4:5">
      <c r="D6763" s="675"/>
      <c r="E6763" s="661"/>
    </row>
    <row r="6764" s="651" customFormat="1" customHeight="1" spans="4:5">
      <c r="D6764" s="675"/>
      <c r="E6764" s="661"/>
    </row>
    <row r="6765" s="651" customFormat="1" customHeight="1" spans="4:5">
      <c r="D6765" s="675"/>
      <c r="E6765" s="661"/>
    </row>
    <row r="6766" s="651" customFormat="1" customHeight="1" spans="4:5">
      <c r="D6766" s="675"/>
      <c r="E6766" s="661"/>
    </row>
    <row r="6767" s="651" customFormat="1" customHeight="1" spans="4:5">
      <c r="D6767" s="675"/>
      <c r="E6767" s="661"/>
    </row>
    <row r="6768" s="651" customFormat="1" customHeight="1" spans="4:5">
      <c r="D6768" s="675"/>
      <c r="E6768" s="661"/>
    </row>
    <row r="6769" s="651" customFormat="1" customHeight="1" spans="4:5">
      <c r="D6769" s="675"/>
      <c r="E6769" s="661"/>
    </row>
    <row r="6770" s="651" customFormat="1" customHeight="1" spans="4:5">
      <c r="D6770" s="675"/>
      <c r="E6770" s="661"/>
    </row>
    <row r="6771" s="651" customFormat="1" customHeight="1" spans="4:5">
      <c r="D6771" s="675"/>
      <c r="E6771" s="661"/>
    </row>
    <row r="6772" s="651" customFormat="1" customHeight="1" spans="4:5">
      <c r="D6772" s="675"/>
      <c r="E6772" s="661"/>
    </row>
    <row r="6773" s="651" customFormat="1" customHeight="1" spans="4:5">
      <c r="D6773" s="675"/>
      <c r="E6773" s="661"/>
    </row>
    <row r="6774" s="651" customFormat="1" customHeight="1" spans="4:5">
      <c r="D6774" s="675"/>
      <c r="E6774" s="661"/>
    </row>
    <row r="6775" s="651" customFormat="1" customHeight="1" spans="4:5">
      <c r="D6775" s="675"/>
      <c r="E6775" s="661"/>
    </row>
    <row r="6776" s="651" customFormat="1" customHeight="1" spans="4:5">
      <c r="D6776" s="675"/>
      <c r="E6776" s="661"/>
    </row>
    <row r="6777" s="651" customFormat="1" customHeight="1" spans="4:5">
      <c r="D6777" s="675"/>
      <c r="E6777" s="661"/>
    </row>
    <row r="6778" s="651" customFormat="1" customHeight="1" spans="4:5">
      <c r="D6778" s="675"/>
      <c r="E6778" s="661"/>
    </row>
    <row r="6779" s="651" customFormat="1" customHeight="1" spans="4:5">
      <c r="D6779" s="675"/>
      <c r="E6779" s="661"/>
    </row>
    <row r="6780" s="651" customFormat="1" customHeight="1" spans="4:5">
      <c r="D6780" s="675"/>
      <c r="E6780" s="661"/>
    </row>
    <row r="6781" s="651" customFormat="1" customHeight="1" spans="4:5">
      <c r="D6781" s="675"/>
      <c r="E6781" s="661"/>
    </row>
    <row r="6782" s="651" customFormat="1" customHeight="1" spans="4:5">
      <c r="D6782" s="675"/>
      <c r="E6782" s="661"/>
    </row>
    <row r="6783" s="651" customFormat="1" customHeight="1" spans="4:5">
      <c r="D6783" s="675"/>
      <c r="E6783" s="661"/>
    </row>
    <row r="6784" s="651" customFormat="1" customHeight="1" spans="4:5">
      <c r="D6784" s="675"/>
      <c r="E6784" s="661"/>
    </row>
    <row r="6785" s="651" customFormat="1" customHeight="1" spans="4:5">
      <c r="D6785" s="675"/>
      <c r="E6785" s="661"/>
    </row>
    <row r="6786" s="651" customFormat="1" customHeight="1" spans="4:5">
      <c r="D6786" s="675"/>
      <c r="E6786" s="661"/>
    </row>
    <row r="6787" s="651" customFormat="1" customHeight="1" spans="4:5">
      <c r="D6787" s="675"/>
      <c r="E6787" s="661"/>
    </row>
    <row r="6788" s="651" customFormat="1" customHeight="1" spans="4:5">
      <c r="D6788" s="675"/>
      <c r="E6788" s="661"/>
    </row>
    <row r="6789" s="651" customFormat="1" customHeight="1" spans="4:5">
      <c r="D6789" s="675"/>
      <c r="E6789" s="661"/>
    </row>
    <row r="6790" s="651" customFormat="1" customHeight="1" spans="4:5">
      <c r="D6790" s="675"/>
      <c r="E6790" s="661"/>
    </row>
    <row r="6791" s="651" customFormat="1" customHeight="1" spans="4:5">
      <c r="D6791" s="675"/>
      <c r="E6791" s="661"/>
    </row>
    <row r="6792" s="651" customFormat="1" customHeight="1" spans="4:5">
      <c r="D6792" s="675"/>
      <c r="E6792" s="661"/>
    </row>
    <row r="6793" s="651" customFormat="1" customHeight="1" spans="4:5">
      <c r="D6793" s="675"/>
      <c r="E6793" s="661"/>
    </row>
    <row r="6794" s="651" customFormat="1" customHeight="1" spans="4:5">
      <c r="D6794" s="675"/>
      <c r="E6794" s="661"/>
    </row>
    <row r="6795" s="651" customFormat="1" customHeight="1" spans="4:5">
      <c r="D6795" s="675"/>
      <c r="E6795" s="661"/>
    </row>
    <row r="6796" s="651" customFormat="1" customHeight="1" spans="4:5">
      <c r="D6796" s="675"/>
      <c r="E6796" s="661"/>
    </row>
    <row r="6797" s="651" customFormat="1" customHeight="1" spans="4:5">
      <c r="D6797" s="675"/>
      <c r="E6797" s="661"/>
    </row>
    <row r="6798" s="651" customFormat="1" customHeight="1" spans="4:5">
      <c r="D6798" s="675"/>
      <c r="E6798" s="661"/>
    </row>
    <row r="6799" s="651" customFormat="1" customHeight="1" spans="4:5">
      <c r="D6799" s="675"/>
      <c r="E6799" s="661"/>
    </row>
    <row r="6800" s="651" customFormat="1" customHeight="1" spans="4:5">
      <c r="D6800" s="675"/>
      <c r="E6800" s="661"/>
    </row>
    <row r="6801" s="651" customFormat="1" customHeight="1" spans="4:5">
      <c r="D6801" s="675"/>
      <c r="E6801" s="661"/>
    </row>
    <row r="6802" s="651" customFormat="1" customHeight="1" spans="4:5">
      <c r="D6802" s="675"/>
      <c r="E6802" s="661"/>
    </row>
    <row r="6803" s="651" customFormat="1" customHeight="1" spans="4:5">
      <c r="D6803" s="675"/>
      <c r="E6803" s="661"/>
    </row>
    <row r="6804" s="651" customFormat="1" customHeight="1" spans="4:5">
      <c r="D6804" s="675"/>
      <c r="E6804" s="661"/>
    </row>
    <row r="6805" s="651" customFormat="1" customHeight="1" spans="4:5">
      <c r="D6805" s="675"/>
      <c r="E6805" s="661"/>
    </row>
    <row r="6806" s="651" customFormat="1" customHeight="1" spans="4:5">
      <c r="D6806" s="675"/>
      <c r="E6806" s="661"/>
    </row>
    <row r="6807" s="651" customFormat="1" customHeight="1" spans="4:5">
      <c r="D6807" s="675"/>
      <c r="E6807" s="661"/>
    </row>
    <row r="6808" s="651" customFormat="1" customHeight="1" spans="4:5">
      <c r="D6808" s="675"/>
      <c r="E6808" s="661"/>
    </row>
    <row r="6809" s="651" customFormat="1" customHeight="1" spans="4:5">
      <c r="D6809" s="675"/>
      <c r="E6809" s="661"/>
    </row>
    <row r="6810" s="651" customFormat="1" customHeight="1" spans="4:5">
      <c r="D6810" s="675"/>
      <c r="E6810" s="661"/>
    </row>
    <row r="6811" s="651" customFormat="1" customHeight="1" spans="4:5">
      <c r="D6811" s="675"/>
      <c r="E6811" s="661"/>
    </row>
    <row r="6812" s="651" customFormat="1" customHeight="1" spans="4:5">
      <c r="D6812" s="675"/>
      <c r="E6812" s="661"/>
    </row>
    <row r="6813" s="651" customFormat="1" customHeight="1" spans="4:5">
      <c r="D6813" s="675"/>
      <c r="E6813" s="661"/>
    </row>
    <row r="6814" s="651" customFormat="1" customHeight="1" spans="4:5">
      <c r="D6814" s="675"/>
      <c r="E6814" s="661"/>
    </row>
    <row r="6815" s="651" customFormat="1" customHeight="1" spans="4:5">
      <c r="D6815" s="675"/>
      <c r="E6815" s="661"/>
    </row>
    <row r="6816" s="651" customFormat="1" customHeight="1" spans="4:5">
      <c r="D6816" s="675"/>
      <c r="E6816" s="661"/>
    </row>
    <row r="6817" s="651" customFormat="1" customHeight="1" spans="4:5">
      <c r="D6817" s="675"/>
      <c r="E6817" s="661"/>
    </row>
    <row r="6818" s="651" customFormat="1" customHeight="1" spans="4:5">
      <c r="D6818" s="675"/>
      <c r="E6818" s="661"/>
    </row>
    <row r="6819" s="651" customFormat="1" customHeight="1" spans="4:5">
      <c r="D6819" s="675"/>
      <c r="E6819" s="661"/>
    </row>
    <row r="6820" s="651" customFormat="1" customHeight="1" spans="4:5">
      <c r="D6820" s="675"/>
      <c r="E6820" s="661"/>
    </row>
    <row r="6821" s="651" customFormat="1" customHeight="1" spans="4:5">
      <c r="D6821" s="675"/>
      <c r="E6821" s="661"/>
    </row>
    <row r="6822" s="651" customFormat="1" customHeight="1" spans="4:5">
      <c r="D6822" s="675"/>
      <c r="E6822" s="661"/>
    </row>
    <row r="6823" s="651" customFormat="1" customHeight="1" spans="4:5">
      <c r="D6823" s="675"/>
      <c r="E6823" s="661"/>
    </row>
    <row r="6824" s="651" customFormat="1" customHeight="1" spans="4:5">
      <c r="D6824" s="675"/>
      <c r="E6824" s="661"/>
    </row>
    <row r="6825" s="651" customFormat="1" customHeight="1" spans="4:5">
      <c r="D6825" s="675"/>
      <c r="E6825" s="661"/>
    </row>
    <row r="6826" s="651" customFormat="1" customHeight="1" spans="4:5">
      <c r="D6826" s="675"/>
      <c r="E6826" s="661"/>
    </row>
    <row r="6827" s="651" customFormat="1" customHeight="1" spans="4:5">
      <c r="D6827" s="675"/>
      <c r="E6827" s="661"/>
    </row>
    <row r="6828" s="651" customFormat="1" customHeight="1" spans="4:5">
      <c r="D6828" s="675"/>
      <c r="E6828" s="661"/>
    </row>
    <row r="6829" s="651" customFormat="1" customHeight="1" spans="4:5">
      <c r="D6829" s="675"/>
      <c r="E6829" s="661"/>
    </row>
    <row r="6830" s="651" customFormat="1" customHeight="1" spans="4:5">
      <c r="D6830" s="675"/>
      <c r="E6830" s="661"/>
    </row>
    <row r="6831" s="651" customFormat="1" customHeight="1" spans="4:5">
      <c r="D6831" s="675"/>
      <c r="E6831" s="661"/>
    </row>
    <row r="6832" s="651" customFormat="1" customHeight="1" spans="4:5">
      <c r="D6832" s="675"/>
      <c r="E6832" s="661"/>
    </row>
    <row r="6833" s="651" customFormat="1" customHeight="1" spans="4:5">
      <c r="D6833" s="675"/>
      <c r="E6833" s="661"/>
    </row>
    <row r="6834" s="651" customFormat="1" customHeight="1" spans="4:5">
      <c r="D6834" s="675"/>
      <c r="E6834" s="661"/>
    </row>
    <row r="6835" s="651" customFormat="1" customHeight="1" spans="4:5">
      <c r="D6835" s="675"/>
      <c r="E6835" s="661"/>
    </row>
    <row r="6836" s="651" customFormat="1" customHeight="1" spans="4:5">
      <c r="D6836" s="675"/>
      <c r="E6836" s="661"/>
    </row>
    <row r="6837" s="651" customFormat="1" customHeight="1" spans="4:5">
      <c r="D6837" s="675"/>
      <c r="E6837" s="661"/>
    </row>
    <row r="6838" s="651" customFormat="1" customHeight="1" spans="4:5">
      <c r="D6838" s="675"/>
      <c r="E6838" s="661"/>
    </row>
    <row r="6839" s="651" customFormat="1" customHeight="1" spans="4:5">
      <c r="D6839" s="675"/>
      <c r="E6839" s="661"/>
    </row>
    <row r="6840" s="651" customFormat="1" customHeight="1" spans="4:5">
      <c r="D6840" s="675"/>
      <c r="E6840" s="661"/>
    </row>
    <row r="6841" s="651" customFormat="1" customHeight="1" spans="4:5">
      <c r="D6841" s="675"/>
      <c r="E6841" s="661"/>
    </row>
    <row r="6842" s="651" customFormat="1" customHeight="1" spans="4:5">
      <c r="D6842" s="675"/>
      <c r="E6842" s="661"/>
    </row>
    <row r="6843" s="651" customFormat="1" customHeight="1" spans="4:5">
      <c r="D6843" s="675"/>
      <c r="E6843" s="661"/>
    </row>
    <row r="6844" s="651" customFormat="1" customHeight="1" spans="4:5">
      <c r="D6844" s="675"/>
      <c r="E6844" s="661"/>
    </row>
    <row r="6845" s="651" customFormat="1" customHeight="1" spans="4:5">
      <c r="D6845" s="675"/>
      <c r="E6845" s="661"/>
    </row>
    <row r="6846" s="651" customFormat="1" customHeight="1" spans="4:5">
      <c r="D6846" s="675"/>
      <c r="E6846" s="661"/>
    </row>
    <row r="6847" s="651" customFormat="1" customHeight="1" spans="4:5">
      <c r="D6847" s="675"/>
      <c r="E6847" s="661"/>
    </row>
    <row r="6848" s="651" customFormat="1" customHeight="1" spans="4:5">
      <c r="D6848" s="675"/>
      <c r="E6848" s="661"/>
    </row>
    <row r="6849" s="651" customFormat="1" customHeight="1" spans="4:5">
      <c r="D6849" s="675"/>
      <c r="E6849" s="661"/>
    </row>
    <row r="6850" s="651" customFormat="1" customHeight="1" spans="4:5">
      <c r="D6850" s="675"/>
      <c r="E6850" s="661"/>
    </row>
    <row r="6851" s="651" customFormat="1" customHeight="1" spans="4:5">
      <c r="D6851" s="675"/>
      <c r="E6851" s="661"/>
    </row>
    <row r="6852" s="651" customFormat="1" customHeight="1" spans="4:5">
      <c r="D6852" s="675"/>
      <c r="E6852" s="661"/>
    </row>
    <row r="6853" s="651" customFormat="1" customHeight="1" spans="4:5">
      <c r="D6853" s="675"/>
      <c r="E6853" s="661"/>
    </row>
    <row r="6854" s="651" customFormat="1" customHeight="1" spans="4:5">
      <c r="D6854" s="675"/>
      <c r="E6854" s="661"/>
    </row>
    <row r="6855" s="651" customFormat="1" customHeight="1" spans="4:5">
      <c r="D6855" s="675"/>
      <c r="E6855" s="661"/>
    </row>
    <row r="6856" s="651" customFormat="1" customHeight="1" spans="4:5">
      <c r="D6856" s="675"/>
      <c r="E6856" s="661"/>
    </row>
    <row r="6857" s="651" customFormat="1" customHeight="1" spans="4:5">
      <c r="D6857" s="675"/>
      <c r="E6857" s="661"/>
    </row>
    <row r="6858" s="651" customFormat="1" customHeight="1" spans="4:5">
      <c r="D6858" s="675"/>
      <c r="E6858" s="661"/>
    </row>
    <row r="6859" s="651" customFormat="1" customHeight="1" spans="4:5">
      <c r="D6859" s="675"/>
      <c r="E6859" s="661"/>
    </row>
    <row r="6860" s="651" customFormat="1" customHeight="1" spans="4:5">
      <c r="D6860" s="675"/>
      <c r="E6860" s="661"/>
    </row>
    <row r="6861" s="651" customFormat="1" customHeight="1" spans="4:5">
      <c r="D6861" s="675"/>
      <c r="E6861" s="661"/>
    </row>
    <row r="6862" s="651" customFormat="1" customHeight="1" spans="4:5">
      <c r="D6862" s="675"/>
      <c r="E6862" s="661"/>
    </row>
    <row r="6863" s="651" customFormat="1" customHeight="1" spans="4:5">
      <c r="D6863" s="675"/>
      <c r="E6863" s="661"/>
    </row>
    <row r="6864" s="651" customFormat="1" customHeight="1" spans="4:5">
      <c r="D6864" s="675"/>
      <c r="E6864" s="661"/>
    </row>
    <row r="6865" s="651" customFormat="1" customHeight="1" spans="4:5">
      <c r="D6865" s="675"/>
      <c r="E6865" s="661"/>
    </row>
    <row r="6866" s="651" customFormat="1" customHeight="1" spans="4:5">
      <c r="D6866" s="675"/>
      <c r="E6866" s="661"/>
    </row>
    <row r="6867" s="651" customFormat="1" customHeight="1" spans="4:5">
      <c r="D6867" s="675"/>
      <c r="E6867" s="661"/>
    </row>
    <row r="6868" s="651" customFormat="1" customHeight="1" spans="4:5">
      <c r="D6868" s="675"/>
      <c r="E6868" s="661"/>
    </row>
    <row r="6869" s="651" customFormat="1" customHeight="1" spans="4:5">
      <c r="D6869" s="675"/>
      <c r="E6869" s="661"/>
    </row>
    <row r="6870" s="651" customFormat="1" customHeight="1" spans="4:5">
      <c r="D6870" s="675"/>
      <c r="E6870" s="661"/>
    </row>
    <row r="6871" s="651" customFormat="1" customHeight="1" spans="4:5">
      <c r="D6871" s="675"/>
      <c r="E6871" s="661"/>
    </row>
    <row r="6872" s="651" customFormat="1" customHeight="1" spans="4:5">
      <c r="D6872" s="675"/>
      <c r="E6872" s="661"/>
    </row>
    <row r="6873" s="651" customFormat="1" customHeight="1" spans="4:5">
      <c r="D6873" s="675"/>
      <c r="E6873" s="661"/>
    </row>
    <row r="6874" s="651" customFormat="1" customHeight="1" spans="4:5">
      <c r="D6874" s="675"/>
      <c r="E6874" s="661"/>
    </row>
    <row r="6875" s="651" customFormat="1" customHeight="1" spans="4:5">
      <c r="D6875" s="675"/>
      <c r="E6875" s="661"/>
    </row>
    <row r="6876" s="651" customFormat="1" customHeight="1" spans="4:5">
      <c r="D6876" s="675"/>
      <c r="E6876" s="661"/>
    </row>
    <row r="6877" s="651" customFormat="1" customHeight="1" spans="4:5">
      <c r="D6877" s="675"/>
      <c r="E6877" s="661"/>
    </row>
    <row r="6878" s="651" customFormat="1" customHeight="1" spans="4:5">
      <c r="D6878" s="675"/>
      <c r="E6878" s="661"/>
    </row>
    <row r="6879" s="651" customFormat="1" customHeight="1" spans="4:5">
      <c r="D6879" s="675"/>
      <c r="E6879" s="661"/>
    </row>
    <row r="6880" s="651" customFormat="1" customHeight="1" spans="4:5">
      <c r="D6880" s="675"/>
      <c r="E6880" s="661"/>
    </row>
    <row r="6881" s="651" customFormat="1" customHeight="1" spans="4:5">
      <c r="D6881" s="675"/>
      <c r="E6881" s="661"/>
    </row>
    <row r="6882" s="651" customFormat="1" customHeight="1" spans="4:5">
      <c r="D6882" s="675"/>
      <c r="E6882" s="661"/>
    </row>
    <row r="6883" s="651" customFormat="1" customHeight="1" spans="4:5">
      <c r="D6883" s="675"/>
      <c r="E6883" s="661"/>
    </row>
    <row r="6884" s="651" customFormat="1" customHeight="1" spans="4:5">
      <c r="D6884" s="675"/>
      <c r="E6884" s="661"/>
    </row>
    <row r="6885" s="651" customFormat="1" customHeight="1" spans="4:5">
      <c r="D6885" s="675"/>
      <c r="E6885" s="661"/>
    </row>
    <row r="6886" s="651" customFormat="1" customHeight="1" spans="4:5">
      <c r="D6886" s="675"/>
      <c r="E6886" s="661"/>
    </row>
    <row r="6887" s="651" customFormat="1" customHeight="1" spans="4:5">
      <c r="D6887" s="675"/>
      <c r="E6887" s="661"/>
    </row>
    <row r="6888" s="651" customFormat="1" customHeight="1" spans="4:5">
      <c r="D6888" s="675"/>
      <c r="E6888" s="661"/>
    </row>
    <row r="6889" s="651" customFormat="1" customHeight="1" spans="4:5">
      <c r="D6889" s="675"/>
      <c r="E6889" s="661"/>
    </row>
    <row r="6890" s="651" customFormat="1" customHeight="1" spans="4:5">
      <c r="D6890" s="675"/>
      <c r="E6890" s="661"/>
    </row>
    <row r="6891" s="651" customFormat="1" customHeight="1" spans="4:5">
      <c r="D6891" s="675"/>
      <c r="E6891" s="661"/>
    </row>
    <row r="6892" s="651" customFormat="1" customHeight="1" spans="4:5">
      <c r="D6892" s="675"/>
      <c r="E6892" s="661"/>
    </row>
    <row r="6893" s="651" customFormat="1" customHeight="1" spans="4:5">
      <c r="D6893" s="675"/>
      <c r="E6893" s="661"/>
    </row>
    <row r="6894" s="651" customFormat="1" customHeight="1" spans="4:5">
      <c r="D6894" s="675"/>
      <c r="E6894" s="661"/>
    </row>
    <row r="6895" s="651" customFormat="1" customHeight="1" spans="4:5">
      <c r="D6895" s="675"/>
      <c r="E6895" s="661"/>
    </row>
    <row r="6896" s="651" customFormat="1" customHeight="1" spans="4:5">
      <c r="D6896" s="675"/>
      <c r="E6896" s="661"/>
    </row>
    <row r="6897" s="651" customFormat="1" customHeight="1" spans="4:5">
      <c r="D6897" s="675"/>
      <c r="E6897" s="661"/>
    </row>
    <row r="6898" s="651" customFormat="1" customHeight="1" spans="4:5">
      <c r="D6898" s="675"/>
      <c r="E6898" s="661"/>
    </row>
    <row r="6899" s="651" customFormat="1" customHeight="1" spans="4:5">
      <c r="D6899" s="675"/>
      <c r="E6899" s="661"/>
    </row>
    <row r="6900" s="651" customFormat="1" customHeight="1" spans="4:5">
      <c r="D6900" s="675"/>
      <c r="E6900" s="661"/>
    </row>
    <row r="6901" s="651" customFormat="1" customHeight="1" spans="4:5">
      <c r="D6901" s="675"/>
      <c r="E6901" s="661"/>
    </row>
    <row r="6902" s="651" customFormat="1" customHeight="1" spans="4:5">
      <c r="D6902" s="675"/>
      <c r="E6902" s="661"/>
    </row>
    <row r="6903" s="651" customFormat="1" customHeight="1" spans="4:5">
      <c r="D6903" s="675"/>
      <c r="E6903" s="661"/>
    </row>
    <row r="6904" s="651" customFormat="1" customHeight="1" spans="4:5">
      <c r="D6904" s="675"/>
      <c r="E6904" s="661"/>
    </row>
    <row r="6905" s="651" customFormat="1" customHeight="1" spans="4:5">
      <c r="D6905" s="675"/>
      <c r="E6905" s="661"/>
    </row>
    <row r="6906" s="651" customFormat="1" customHeight="1" spans="4:5">
      <c r="D6906" s="675"/>
      <c r="E6906" s="661"/>
    </row>
    <row r="6907" s="651" customFormat="1" customHeight="1" spans="4:5">
      <c r="D6907" s="675"/>
      <c r="E6907" s="661"/>
    </row>
    <row r="6908" s="651" customFormat="1" customHeight="1" spans="4:5">
      <c r="D6908" s="675"/>
      <c r="E6908" s="661"/>
    </row>
    <row r="6909" s="651" customFormat="1" customHeight="1" spans="4:5">
      <c r="D6909" s="675"/>
      <c r="E6909" s="661"/>
    </row>
    <row r="6910" s="651" customFormat="1" customHeight="1" spans="4:5">
      <c r="D6910" s="675"/>
      <c r="E6910" s="661"/>
    </row>
    <row r="6911" s="651" customFormat="1" customHeight="1" spans="4:5">
      <c r="D6911" s="675"/>
      <c r="E6911" s="661"/>
    </row>
    <row r="6912" s="651" customFormat="1" customHeight="1" spans="4:5">
      <c r="D6912" s="675"/>
      <c r="E6912" s="661"/>
    </row>
    <row r="6913" s="651" customFormat="1" customHeight="1" spans="4:5">
      <c r="D6913" s="675"/>
      <c r="E6913" s="661"/>
    </row>
    <row r="6914" s="651" customFormat="1" customHeight="1" spans="4:5">
      <c r="D6914" s="675"/>
      <c r="E6914" s="661"/>
    </row>
    <row r="6915" s="651" customFormat="1" customHeight="1" spans="4:5">
      <c r="D6915" s="675"/>
      <c r="E6915" s="661"/>
    </row>
    <row r="6916" s="651" customFormat="1" customHeight="1" spans="4:5">
      <c r="D6916" s="675"/>
      <c r="E6916" s="661"/>
    </row>
    <row r="6917" s="651" customFormat="1" customHeight="1" spans="4:5">
      <c r="D6917" s="675"/>
      <c r="E6917" s="661"/>
    </row>
    <row r="6918" s="651" customFormat="1" customHeight="1" spans="4:5">
      <c r="D6918" s="675"/>
      <c r="E6918" s="661"/>
    </row>
    <row r="6919" s="651" customFormat="1" customHeight="1" spans="4:5">
      <c r="D6919" s="675"/>
      <c r="E6919" s="661"/>
    </row>
    <row r="6920" s="651" customFormat="1" customHeight="1" spans="4:5">
      <c r="D6920" s="675"/>
      <c r="E6920" s="661"/>
    </row>
    <row r="6921" s="651" customFormat="1" customHeight="1" spans="4:5">
      <c r="D6921" s="675"/>
      <c r="E6921" s="661"/>
    </row>
    <row r="6922" s="651" customFormat="1" customHeight="1" spans="4:5">
      <c r="D6922" s="675"/>
      <c r="E6922" s="661"/>
    </row>
    <row r="6923" s="651" customFormat="1" customHeight="1" spans="4:5">
      <c r="D6923" s="675"/>
      <c r="E6923" s="661"/>
    </row>
    <row r="6924" s="651" customFormat="1" customHeight="1" spans="4:5">
      <c r="D6924" s="675"/>
      <c r="E6924" s="661"/>
    </row>
    <row r="6925" s="651" customFormat="1" customHeight="1" spans="4:5">
      <c r="D6925" s="675"/>
      <c r="E6925" s="661"/>
    </row>
    <row r="6926" s="651" customFormat="1" customHeight="1" spans="4:5">
      <c r="D6926" s="675"/>
      <c r="E6926" s="661"/>
    </row>
    <row r="6927" s="651" customFormat="1" customHeight="1" spans="4:5">
      <c r="D6927" s="675"/>
      <c r="E6927" s="661"/>
    </row>
    <row r="6928" s="651" customFormat="1" customHeight="1" spans="4:5">
      <c r="D6928" s="675"/>
      <c r="E6928" s="661"/>
    </row>
    <row r="6929" s="651" customFormat="1" customHeight="1" spans="4:5">
      <c r="D6929" s="675"/>
      <c r="E6929" s="661"/>
    </row>
    <row r="6930" s="651" customFormat="1" customHeight="1" spans="4:5">
      <c r="D6930" s="675"/>
      <c r="E6930" s="661"/>
    </row>
    <row r="6931" s="651" customFormat="1" customHeight="1" spans="4:5">
      <c r="D6931" s="675"/>
      <c r="E6931" s="661"/>
    </row>
    <row r="6932" s="651" customFormat="1" customHeight="1" spans="4:5">
      <c r="D6932" s="675"/>
      <c r="E6932" s="661"/>
    </row>
    <row r="6933" s="651" customFormat="1" customHeight="1" spans="4:5">
      <c r="D6933" s="675"/>
      <c r="E6933" s="661"/>
    </row>
    <row r="6934" s="651" customFormat="1" customHeight="1" spans="4:5">
      <c r="D6934" s="675"/>
      <c r="E6934" s="661"/>
    </row>
    <row r="6935" s="651" customFormat="1" customHeight="1" spans="4:5">
      <c r="D6935" s="675"/>
      <c r="E6935" s="661"/>
    </row>
    <row r="6936" s="651" customFormat="1" customHeight="1" spans="4:5">
      <c r="D6936" s="675"/>
      <c r="E6936" s="661"/>
    </row>
    <row r="6937" s="651" customFormat="1" customHeight="1" spans="4:5">
      <c r="D6937" s="675"/>
      <c r="E6937" s="661"/>
    </row>
    <row r="6938" s="651" customFormat="1" customHeight="1" spans="4:5">
      <c r="D6938" s="675"/>
      <c r="E6938" s="661"/>
    </row>
    <row r="6939" s="651" customFormat="1" customHeight="1" spans="4:5">
      <c r="D6939" s="675"/>
      <c r="E6939" s="661"/>
    </row>
    <row r="6940" s="651" customFormat="1" customHeight="1" spans="4:5">
      <c r="D6940" s="675"/>
      <c r="E6940" s="661"/>
    </row>
    <row r="6941" s="651" customFormat="1" customHeight="1" spans="4:5">
      <c r="D6941" s="675"/>
      <c r="E6941" s="661"/>
    </row>
    <row r="6942" s="651" customFormat="1" customHeight="1" spans="4:5">
      <c r="D6942" s="675"/>
      <c r="E6942" s="661"/>
    </row>
    <row r="6943" s="651" customFormat="1" customHeight="1" spans="4:5">
      <c r="D6943" s="675"/>
      <c r="E6943" s="661"/>
    </row>
    <row r="6944" s="651" customFormat="1" customHeight="1" spans="4:5">
      <c r="D6944" s="675"/>
      <c r="E6944" s="661"/>
    </row>
    <row r="6945" s="651" customFormat="1" customHeight="1" spans="4:5">
      <c r="D6945" s="675"/>
      <c r="E6945" s="661"/>
    </row>
    <row r="6946" s="651" customFormat="1" customHeight="1" spans="4:5">
      <c r="D6946" s="675"/>
      <c r="E6946" s="661"/>
    </row>
    <row r="6947" s="651" customFormat="1" customHeight="1" spans="4:5">
      <c r="D6947" s="675"/>
      <c r="E6947" s="661"/>
    </row>
    <row r="6948" s="651" customFormat="1" customHeight="1" spans="4:5">
      <c r="D6948" s="675"/>
      <c r="E6948" s="661"/>
    </row>
    <row r="6949" s="651" customFormat="1" customHeight="1" spans="4:5">
      <c r="D6949" s="675"/>
      <c r="E6949" s="661"/>
    </row>
    <row r="6950" s="651" customFormat="1" customHeight="1" spans="4:5">
      <c r="D6950" s="675"/>
      <c r="E6950" s="661"/>
    </row>
    <row r="6951" s="651" customFormat="1" customHeight="1" spans="4:5">
      <c r="D6951" s="675"/>
      <c r="E6951" s="661"/>
    </row>
    <row r="6952" s="651" customFormat="1" customHeight="1" spans="4:5">
      <c r="D6952" s="675"/>
      <c r="E6952" s="661"/>
    </row>
    <row r="6953" s="651" customFormat="1" customHeight="1" spans="4:5">
      <c r="D6953" s="675"/>
      <c r="E6953" s="661"/>
    </row>
    <row r="6954" s="651" customFormat="1" customHeight="1" spans="4:5">
      <c r="D6954" s="675"/>
      <c r="E6954" s="661"/>
    </row>
    <row r="6955" s="651" customFormat="1" customHeight="1" spans="4:5">
      <c r="D6955" s="675"/>
      <c r="E6955" s="661"/>
    </row>
    <row r="6956" s="651" customFormat="1" customHeight="1" spans="4:5">
      <c r="D6956" s="675"/>
      <c r="E6956" s="661"/>
    </row>
    <row r="6957" s="651" customFormat="1" customHeight="1" spans="4:5">
      <c r="D6957" s="675"/>
      <c r="E6957" s="661"/>
    </row>
    <row r="6958" s="651" customFormat="1" customHeight="1" spans="4:5">
      <c r="D6958" s="675"/>
      <c r="E6958" s="661"/>
    </row>
    <row r="6959" s="651" customFormat="1" customHeight="1" spans="4:5">
      <c r="D6959" s="675"/>
      <c r="E6959" s="661"/>
    </row>
    <row r="6960" s="651" customFormat="1" customHeight="1" spans="4:5">
      <c r="D6960" s="675"/>
      <c r="E6960" s="661"/>
    </row>
    <row r="6961" s="651" customFormat="1" customHeight="1" spans="4:5">
      <c r="D6961" s="675"/>
      <c r="E6961" s="661"/>
    </row>
    <row r="6962" s="651" customFormat="1" customHeight="1" spans="4:5">
      <c r="D6962" s="675"/>
      <c r="E6962" s="661"/>
    </row>
    <row r="6963" s="651" customFormat="1" customHeight="1" spans="4:5">
      <c r="D6963" s="675"/>
      <c r="E6963" s="661"/>
    </row>
    <row r="6964" s="651" customFormat="1" customHeight="1" spans="4:5">
      <c r="D6964" s="675"/>
      <c r="E6964" s="661"/>
    </row>
    <row r="6965" s="651" customFormat="1" customHeight="1" spans="4:5">
      <c r="D6965" s="675"/>
      <c r="E6965" s="661"/>
    </row>
    <row r="6966" s="651" customFormat="1" customHeight="1" spans="4:5">
      <c r="D6966" s="675"/>
      <c r="E6966" s="661"/>
    </row>
    <row r="6967" s="651" customFormat="1" customHeight="1" spans="4:5">
      <c r="D6967" s="675"/>
      <c r="E6967" s="661"/>
    </row>
    <row r="6968" s="651" customFormat="1" customHeight="1" spans="4:5">
      <c r="D6968" s="675"/>
      <c r="E6968" s="661"/>
    </row>
    <row r="6969" s="651" customFormat="1" customHeight="1" spans="4:5">
      <c r="D6969" s="675"/>
      <c r="E6969" s="661"/>
    </row>
    <row r="6970" s="651" customFormat="1" customHeight="1" spans="4:5">
      <c r="D6970" s="675"/>
      <c r="E6970" s="661"/>
    </row>
    <row r="6971" s="651" customFormat="1" customHeight="1" spans="4:5">
      <c r="D6971" s="675"/>
      <c r="E6971" s="661"/>
    </row>
    <row r="6972" s="651" customFormat="1" customHeight="1" spans="4:5">
      <c r="D6972" s="675"/>
      <c r="E6972" s="661"/>
    </row>
    <row r="6973" s="651" customFormat="1" customHeight="1" spans="4:5">
      <c r="D6973" s="675"/>
      <c r="E6973" s="661"/>
    </row>
    <row r="6974" s="651" customFormat="1" customHeight="1" spans="4:5">
      <c r="D6974" s="675"/>
      <c r="E6974" s="661"/>
    </row>
    <row r="6975" s="651" customFormat="1" customHeight="1" spans="4:5">
      <c r="D6975" s="675"/>
      <c r="E6975" s="661"/>
    </row>
    <row r="6976" s="651" customFormat="1" customHeight="1" spans="4:5">
      <c r="D6976" s="675"/>
      <c r="E6976" s="661"/>
    </row>
    <row r="6977" s="651" customFormat="1" customHeight="1" spans="4:5">
      <c r="D6977" s="675"/>
      <c r="E6977" s="661"/>
    </row>
    <row r="6978" s="651" customFormat="1" customHeight="1" spans="4:5">
      <c r="D6978" s="675"/>
      <c r="E6978" s="661"/>
    </row>
    <row r="6979" s="651" customFormat="1" customHeight="1" spans="4:5">
      <c r="D6979" s="675"/>
      <c r="E6979" s="661"/>
    </row>
    <row r="6980" s="651" customFormat="1" customHeight="1" spans="4:5">
      <c r="D6980" s="675"/>
      <c r="E6980" s="661"/>
    </row>
    <row r="6981" s="651" customFormat="1" customHeight="1" spans="4:5">
      <c r="D6981" s="675"/>
      <c r="E6981" s="661"/>
    </row>
    <row r="6982" s="651" customFormat="1" customHeight="1" spans="4:5">
      <c r="D6982" s="675"/>
      <c r="E6982" s="661"/>
    </row>
    <row r="6983" s="651" customFormat="1" customHeight="1" spans="4:5">
      <c r="D6983" s="675"/>
      <c r="E6983" s="661"/>
    </row>
    <row r="6984" s="651" customFormat="1" customHeight="1" spans="4:5">
      <c r="D6984" s="675"/>
      <c r="E6984" s="661"/>
    </row>
    <row r="6985" s="651" customFormat="1" customHeight="1" spans="4:5">
      <c r="D6985" s="675"/>
      <c r="E6985" s="661"/>
    </row>
    <row r="6986" s="651" customFormat="1" customHeight="1" spans="4:5">
      <c r="D6986" s="675"/>
      <c r="E6986" s="661"/>
    </row>
    <row r="6987" s="651" customFormat="1" customHeight="1" spans="4:5">
      <c r="D6987" s="675"/>
      <c r="E6987" s="661"/>
    </row>
    <row r="6988" s="651" customFormat="1" customHeight="1" spans="4:5">
      <c r="D6988" s="675"/>
      <c r="E6988" s="661"/>
    </row>
    <row r="6989" s="651" customFormat="1" customHeight="1" spans="4:5">
      <c r="D6989" s="675"/>
      <c r="E6989" s="661"/>
    </row>
    <row r="6990" s="651" customFormat="1" customHeight="1" spans="4:5">
      <c r="D6990" s="675"/>
      <c r="E6990" s="661"/>
    </row>
    <row r="6991" s="651" customFormat="1" customHeight="1" spans="4:5">
      <c r="D6991" s="675"/>
      <c r="E6991" s="661"/>
    </row>
    <row r="6992" s="651" customFormat="1" customHeight="1" spans="4:5">
      <c r="D6992" s="675"/>
      <c r="E6992" s="661"/>
    </row>
    <row r="6993" s="651" customFormat="1" customHeight="1" spans="4:5">
      <c r="D6993" s="675"/>
      <c r="E6993" s="661"/>
    </row>
    <row r="6994" s="651" customFormat="1" customHeight="1" spans="4:5">
      <c r="D6994" s="675"/>
      <c r="E6994" s="661"/>
    </row>
    <row r="6995" s="651" customFormat="1" customHeight="1" spans="4:5">
      <c r="D6995" s="675"/>
      <c r="E6995" s="661"/>
    </row>
    <row r="6996" s="651" customFormat="1" customHeight="1" spans="4:5">
      <c r="D6996" s="675"/>
      <c r="E6996" s="661"/>
    </row>
    <row r="6997" s="651" customFormat="1" customHeight="1" spans="4:5">
      <c r="D6997" s="675"/>
      <c r="E6997" s="661"/>
    </row>
    <row r="6998" s="651" customFormat="1" customHeight="1" spans="4:5">
      <c r="D6998" s="675"/>
      <c r="E6998" s="661"/>
    </row>
    <row r="6999" s="651" customFormat="1" customHeight="1" spans="4:5">
      <c r="D6999" s="675"/>
      <c r="E6999" s="661"/>
    </row>
    <row r="7000" s="651" customFormat="1" customHeight="1" spans="4:5">
      <c r="D7000" s="675"/>
      <c r="E7000" s="661"/>
    </row>
    <row r="7001" s="651" customFormat="1" customHeight="1" spans="4:5">
      <c r="D7001" s="675"/>
      <c r="E7001" s="661"/>
    </row>
    <row r="7002" s="651" customFormat="1" customHeight="1" spans="4:5">
      <c r="D7002" s="675"/>
      <c r="E7002" s="661"/>
    </row>
    <row r="7003" s="651" customFormat="1" customHeight="1" spans="4:5">
      <c r="D7003" s="675"/>
      <c r="E7003" s="661"/>
    </row>
    <row r="7004" s="651" customFormat="1" customHeight="1" spans="4:5">
      <c r="D7004" s="675"/>
      <c r="E7004" s="661"/>
    </row>
    <row r="7005" s="651" customFormat="1" customHeight="1" spans="4:5">
      <c r="D7005" s="675"/>
      <c r="E7005" s="661"/>
    </row>
    <row r="7006" s="651" customFormat="1" customHeight="1" spans="4:5">
      <c r="D7006" s="675"/>
      <c r="E7006" s="661"/>
    </row>
    <row r="7007" s="651" customFormat="1" customHeight="1" spans="4:5">
      <c r="D7007" s="675"/>
      <c r="E7007" s="661"/>
    </row>
    <row r="7008" s="651" customFormat="1" customHeight="1" spans="4:5">
      <c r="D7008" s="675"/>
      <c r="E7008" s="661"/>
    </row>
    <row r="7009" s="651" customFormat="1" customHeight="1" spans="4:5">
      <c r="D7009" s="675"/>
      <c r="E7009" s="661"/>
    </row>
    <row r="7010" s="651" customFormat="1" customHeight="1" spans="4:5">
      <c r="D7010" s="675"/>
      <c r="E7010" s="661"/>
    </row>
    <row r="7011" s="651" customFormat="1" customHeight="1" spans="4:5">
      <c r="D7011" s="675"/>
      <c r="E7011" s="661"/>
    </row>
    <row r="7012" s="651" customFormat="1" customHeight="1" spans="4:5">
      <c r="D7012" s="675"/>
      <c r="E7012" s="661"/>
    </row>
    <row r="7013" s="651" customFormat="1" customHeight="1" spans="4:5">
      <c r="D7013" s="675"/>
      <c r="E7013" s="661"/>
    </row>
    <row r="7014" s="651" customFormat="1" customHeight="1" spans="4:5">
      <c r="D7014" s="675"/>
      <c r="E7014" s="661"/>
    </row>
    <row r="7015" s="651" customFormat="1" customHeight="1" spans="4:5">
      <c r="D7015" s="675"/>
      <c r="E7015" s="661"/>
    </row>
    <row r="7016" s="651" customFormat="1" customHeight="1" spans="4:5">
      <c r="D7016" s="675"/>
      <c r="E7016" s="661"/>
    </row>
    <row r="7017" s="651" customFormat="1" customHeight="1" spans="4:5">
      <c r="D7017" s="675"/>
      <c r="E7017" s="661"/>
    </row>
    <row r="7018" s="651" customFormat="1" customHeight="1" spans="4:5">
      <c r="D7018" s="675"/>
      <c r="E7018" s="661"/>
    </row>
    <row r="7019" s="651" customFormat="1" customHeight="1" spans="4:5">
      <c r="D7019" s="675"/>
      <c r="E7019" s="661"/>
    </row>
    <row r="7020" s="651" customFormat="1" customHeight="1" spans="4:5">
      <c r="D7020" s="675"/>
      <c r="E7020" s="661"/>
    </row>
    <row r="7021" s="651" customFormat="1" customHeight="1" spans="4:5">
      <c r="D7021" s="675"/>
      <c r="E7021" s="661"/>
    </row>
    <row r="7022" s="651" customFormat="1" customHeight="1" spans="4:5">
      <c r="D7022" s="675"/>
      <c r="E7022" s="661"/>
    </row>
    <row r="7023" s="651" customFormat="1" customHeight="1" spans="4:5">
      <c r="D7023" s="675"/>
      <c r="E7023" s="661"/>
    </row>
    <row r="7024" s="651" customFormat="1" customHeight="1" spans="4:5">
      <c r="D7024" s="675"/>
      <c r="E7024" s="661"/>
    </row>
    <row r="7025" s="651" customFormat="1" customHeight="1" spans="4:5">
      <c r="D7025" s="675"/>
      <c r="E7025" s="661"/>
    </row>
    <row r="7026" s="651" customFormat="1" customHeight="1" spans="4:5">
      <c r="D7026" s="675"/>
      <c r="E7026" s="661"/>
    </row>
    <row r="7027" s="651" customFormat="1" customHeight="1" spans="4:5">
      <c r="D7027" s="675"/>
      <c r="E7027" s="661"/>
    </row>
    <row r="7028" s="651" customFormat="1" customHeight="1" spans="4:5">
      <c r="D7028" s="675"/>
      <c r="E7028" s="661"/>
    </row>
    <row r="7029" s="651" customFormat="1" customHeight="1" spans="4:5">
      <c r="D7029" s="675"/>
      <c r="E7029" s="661"/>
    </row>
    <row r="7030" s="651" customFormat="1" customHeight="1" spans="4:5">
      <c r="D7030" s="675"/>
      <c r="E7030" s="661"/>
    </row>
    <row r="7031" s="651" customFormat="1" customHeight="1" spans="4:5">
      <c r="D7031" s="675"/>
      <c r="E7031" s="661"/>
    </row>
    <row r="7032" s="651" customFormat="1" customHeight="1" spans="4:5">
      <c r="D7032" s="675"/>
      <c r="E7032" s="661"/>
    </row>
    <row r="7033" s="651" customFormat="1" customHeight="1" spans="4:5">
      <c r="D7033" s="675"/>
      <c r="E7033" s="661"/>
    </row>
    <row r="7034" s="651" customFormat="1" customHeight="1" spans="4:5">
      <c r="D7034" s="675"/>
      <c r="E7034" s="661"/>
    </row>
    <row r="7035" s="651" customFormat="1" customHeight="1" spans="4:5">
      <c r="D7035" s="675"/>
      <c r="E7035" s="661"/>
    </row>
    <row r="7036" s="651" customFormat="1" customHeight="1" spans="4:5">
      <c r="D7036" s="675"/>
      <c r="E7036" s="661"/>
    </row>
    <row r="7037" s="651" customFormat="1" customHeight="1" spans="4:5">
      <c r="D7037" s="675"/>
      <c r="E7037" s="661"/>
    </row>
    <row r="7038" s="651" customFormat="1" customHeight="1" spans="4:5">
      <c r="D7038" s="675"/>
      <c r="E7038" s="661"/>
    </row>
    <row r="7039" s="651" customFormat="1" customHeight="1" spans="4:5">
      <c r="D7039" s="675"/>
      <c r="E7039" s="661"/>
    </row>
    <row r="7040" s="651" customFormat="1" customHeight="1" spans="4:5">
      <c r="D7040" s="675"/>
      <c r="E7040" s="661"/>
    </row>
    <row r="7041" s="651" customFormat="1" customHeight="1" spans="4:5">
      <c r="D7041" s="675"/>
      <c r="E7041" s="661"/>
    </row>
    <row r="7042" s="651" customFormat="1" customHeight="1" spans="4:5">
      <c r="D7042" s="675"/>
      <c r="E7042" s="661"/>
    </row>
    <row r="7043" s="651" customFormat="1" customHeight="1" spans="4:5">
      <c r="D7043" s="675"/>
      <c r="E7043" s="661"/>
    </row>
    <row r="7044" s="651" customFormat="1" customHeight="1" spans="4:5">
      <c r="D7044" s="675"/>
      <c r="E7044" s="661"/>
    </row>
    <row r="7045" s="651" customFormat="1" customHeight="1" spans="4:5">
      <c r="D7045" s="675"/>
      <c r="E7045" s="661"/>
    </row>
    <row r="7046" s="651" customFormat="1" customHeight="1" spans="4:5">
      <c r="D7046" s="675"/>
      <c r="E7046" s="661"/>
    </row>
    <row r="7047" s="651" customFormat="1" customHeight="1" spans="4:5">
      <c r="D7047" s="675"/>
      <c r="E7047" s="661"/>
    </row>
    <row r="7048" s="651" customFormat="1" customHeight="1" spans="4:5">
      <c r="D7048" s="675"/>
      <c r="E7048" s="661"/>
    </row>
    <row r="7049" s="651" customFormat="1" customHeight="1" spans="4:5">
      <c r="D7049" s="675"/>
      <c r="E7049" s="661"/>
    </row>
    <row r="7050" s="651" customFormat="1" customHeight="1" spans="4:5">
      <c r="D7050" s="675"/>
      <c r="E7050" s="661"/>
    </row>
    <row r="7051" s="651" customFormat="1" customHeight="1" spans="4:5">
      <c r="D7051" s="675"/>
      <c r="E7051" s="661"/>
    </row>
    <row r="7052" s="651" customFormat="1" customHeight="1" spans="4:5">
      <c r="D7052" s="675"/>
      <c r="E7052" s="661"/>
    </row>
    <row r="7053" s="651" customFormat="1" customHeight="1" spans="4:5">
      <c r="D7053" s="675"/>
      <c r="E7053" s="661"/>
    </row>
    <row r="7054" s="651" customFormat="1" customHeight="1" spans="4:5">
      <c r="D7054" s="675"/>
      <c r="E7054" s="661"/>
    </row>
    <row r="7055" s="651" customFormat="1" customHeight="1" spans="4:5">
      <c r="D7055" s="675"/>
      <c r="E7055" s="661"/>
    </row>
    <row r="7056" s="651" customFormat="1" customHeight="1" spans="4:5">
      <c r="D7056" s="675"/>
      <c r="E7056" s="661"/>
    </row>
    <row r="7057" s="651" customFormat="1" customHeight="1" spans="4:5">
      <c r="D7057" s="675"/>
      <c r="E7057" s="661"/>
    </row>
    <row r="7058" s="651" customFormat="1" customHeight="1" spans="4:5">
      <c r="D7058" s="675"/>
      <c r="E7058" s="661"/>
    </row>
    <row r="7059" s="651" customFormat="1" customHeight="1" spans="4:5">
      <c r="D7059" s="675"/>
      <c r="E7059" s="661"/>
    </row>
    <row r="7060" s="651" customFormat="1" customHeight="1" spans="4:5">
      <c r="D7060" s="675"/>
      <c r="E7060" s="661"/>
    </row>
    <row r="7061" s="651" customFormat="1" customHeight="1" spans="4:5">
      <c r="D7061" s="675"/>
      <c r="E7061" s="661"/>
    </row>
    <row r="7062" s="651" customFormat="1" customHeight="1" spans="4:5">
      <c r="D7062" s="675"/>
      <c r="E7062" s="661"/>
    </row>
    <row r="7063" s="651" customFormat="1" customHeight="1" spans="4:5">
      <c r="D7063" s="675"/>
      <c r="E7063" s="661"/>
    </row>
    <row r="7064" s="651" customFormat="1" customHeight="1" spans="4:5">
      <c r="D7064" s="675"/>
      <c r="E7064" s="661"/>
    </row>
    <row r="7065" s="651" customFormat="1" customHeight="1" spans="4:5">
      <c r="D7065" s="675"/>
      <c r="E7065" s="661"/>
    </row>
    <row r="7066" s="651" customFormat="1" customHeight="1" spans="4:5">
      <c r="D7066" s="675"/>
      <c r="E7066" s="661"/>
    </row>
    <row r="7067" s="651" customFormat="1" customHeight="1" spans="4:5">
      <c r="D7067" s="675"/>
      <c r="E7067" s="661"/>
    </row>
    <row r="7068" s="651" customFormat="1" customHeight="1" spans="4:5">
      <c r="D7068" s="675"/>
      <c r="E7068" s="661"/>
    </row>
    <row r="7069" s="651" customFormat="1" customHeight="1" spans="4:5">
      <c r="D7069" s="675"/>
      <c r="E7069" s="661"/>
    </row>
    <row r="7070" s="651" customFormat="1" customHeight="1" spans="4:5">
      <c r="D7070" s="675"/>
      <c r="E7070" s="661"/>
    </row>
    <row r="7071" s="651" customFormat="1" customHeight="1" spans="4:5">
      <c r="D7071" s="675"/>
      <c r="E7071" s="661"/>
    </row>
    <row r="7072" s="651" customFormat="1" customHeight="1" spans="4:5">
      <c r="D7072" s="675"/>
      <c r="E7072" s="661"/>
    </row>
    <row r="7073" s="651" customFormat="1" customHeight="1" spans="4:5">
      <c r="D7073" s="675"/>
      <c r="E7073" s="661"/>
    </row>
    <row r="7074" s="651" customFormat="1" customHeight="1" spans="4:5">
      <c r="D7074" s="675"/>
      <c r="E7074" s="661"/>
    </row>
    <row r="7075" s="651" customFormat="1" customHeight="1" spans="4:5">
      <c r="D7075" s="675"/>
      <c r="E7075" s="661"/>
    </row>
    <row r="7076" s="651" customFormat="1" customHeight="1" spans="4:5">
      <c r="D7076" s="675"/>
      <c r="E7076" s="661"/>
    </row>
    <row r="7077" s="651" customFormat="1" customHeight="1" spans="4:5">
      <c r="D7077" s="675"/>
      <c r="E7077" s="661"/>
    </row>
    <row r="7078" s="651" customFormat="1" customHeight="1" spans="4:5">
      <c r="D7078" s="675"/>
      <c r="E7078" s="661"/>
    </row>
    <row r="7079" s="651" customFormat="1" customHeight="1" spans="4:5">
      <c r="D7079" s="675"/>
      <c r="E7079" s="661"/>
    </row>
    <row r="7080" s="651" customFormat="1" customHeight="1" spans="4:5">
      <c r="D7080" s="675"/>
      <c r="E7080" s="661"/>
    </row>
    <row r="7081" s="651" customFormat="1" customHeight="1" spans="4:5">
      <c r="D7081" s="675"/>
      <c r="E7081" s="661"/>
    </row>
    <row r="7082" s="651" customFormat="1" customHeight="1" spans="4:5">
      <c r="D7082" s="675"/>
      <c r="E7082" s="661"/>
    </row>
    <row r="7083" s="651" customFormat="1" customHeight="1" spans="4:5">
      <c r="D7083" s="675"/>
      <c r="E7083" s="661"/>
    </row>
    <row r="7084" s="651" customFormat="1" customHeight="1" spans="4:5">
      <c r="D7084" s="675"/>
      <c r="E7084" s="661"/>
    </row>
    <row r="7085" s="651" customFormat="1" customHeight="1" spans="4:5">
      <c r="D7085" s="675"/>
      <c r="E7085" s="661"/>
    </row>
    <row r="7086" s="651" customFormat="1" customHeight="1" spans="4:5">
      <c r="D7086" s="675"/>
      <c r="E7086" s="661"/>
    </row>
    <row r="7087" s="651" customFormat="1" customHeight="1" spans="4:5">
      <c r="D7087" s="675"/>
      <c r="E7087" s="661"/>
    </row>
    <row r="7088" s="651" customFormat="1" customHeight="1" spans="4:5">
      <c r="D7088" s="675"/>
      <c r="E7088" s="661"/>
    </row>
    <row r="7089" s="651" customFormat="1" customHeight="1" spans="4:5">
      <c r="D7089" s="675"/>
      <c r="E7089" s="661"/>
    </row>
    <row r="7090" s="651" customFormat="1" customHeight="1" spans="4:5">
      <c r="D7090" s="675"/>
      <c r="E7090" s="661"/>
    </row>
    <row r="7091" s="651" customFormat="1" customHeight="1" spans="4:5">
      <c r="D7091" s="675"/>
      <c r="E7091" s="661"/>
    </row>
    <row r="7092" s="651" customFormat="1" customHeight="1" spans="4:5">
      <c r="D7092" s="675"/>
      <c r="E7092" s="661"/>
    </row>
    <row r="7093" s="651" customFormat="1" customHeight="1" spans="4:5">
      <c r="D7093" s="675"/>
      <c r="E7093" s="661"/>
    </row>
    <row r="7094" s="651" customFormat="1" customHeight="1" spans="4:5">
      <c r="D7094" s="675"/>
      <c r="E7094" s="661"/>
    </row>
    <row r="7095" s="651" customFormat="1" customHeight="1" spans="4:5">
      <c r="D7095" s="675"/>
      <c r="E7095" s="661"/>
    </row>
    <row r="7096" s="651" customFormat="1" customHeight="1" spans="4:5">
      <c r="D7096" s="675"/>
      <c r="E7096" s="661"/>
    </row>
    <row r="7097" s="651" customFormat="1" customHeight="1" spans="4:5">
      <c r="D7097" s="675"/>
      <c r="E7097" s="661"/>
    </row>
    <row r="7098" s="651" customFormat="1" customHeight="1" spans="4:5">
      <c r="D7098" s="675"/>
      <c r="E7098" s="661"/>
    </row>
    <row r="7099" s="651" customFormat="1" customHeight="1" spans="4:5">
      <c r="D7099" s="675"/>
      <c r="E7099" s="661"/>
    </row>
    <row r="7100" s="651" customFormat="1" customHeight="1" spans="4:5">
      <c r="D7100" s="675"/>
      <c r="E7100" s="661"/>
    </row>
    <row r="7101" s="651" customFormat="1" customHeight="1" spans="4:5">
      <c r="D7101" s="675"/>
      <c r="E7101" s="661"/>
    </row>
    <row r="7102" s="651" customFormat="1" customHeight="1" spans="4:5">
      <c r="D7102" s="675"/>
      <c r="E7102" s="661"/>
    </row>
    <row r="7103" s="651" customFormat="1" customHeight="1" spans="4:5">
      <c r="D7103" s="675"/>
      <c r="E7103" s="661"/>
    </row>
    <row r="7104" s="651" customFormat="1" customHeight="1" spans="4:5">
      <c r="D7104" s="675"/>
      <c r="E7104" s="661"/>
    </row>
    <row r="7105" s="651" customFormat="1" customHeight="1" spans="4:5">
      <c r="D7105" s="675"/>
      <c r="E7105" s="661"/>
    </row>
    <row r="7106" s="651" customFormat="1" customHeight="1" spans="4:5">
      <c r="D7106" s="675"/>
      <c r="E7106" s="661"/>
    </row>
    <row r="7107" s="651" customFormat="1" customHeight="1" spans="4:5">
      <c r="D7107" s="675"/>
      <c r="E7107" s="661"/>
    </row>
    <row r="7108" s="651" customFormat="1" customHeight="1" spans="4:5">
      <c r="D7108" s="675"/>
      <c r="E7108" s="661"/>
    </row>
    <row r="7109" s="651" customFormat="1" customHeight="1" spans="4:5">
      <c r="D7109" s="675"/>
      <c r="E7109" s="661"/>
    </row>
    <row r="7110" s="651" customFormat="1" customHeight="1" spans="4:5">
      <c r="D7110" s="675"/>
      <c r="E7110" s="661"/>
    </row>
    <row r="7111" s="651" customFormat="1" customHeight="1" spans="4:5">
      <c r="D7111" s="675"/>
      <c r="E7111" s="661"/>
    </row>
    <row r="7112" s="651" customFormat="1" customHeight="1" spans="4:5">
      <c r="D7112" s="675"/>
      <c r="E7112" s="661"/>
    </row>
    <row r="7113" s="651" customFormat="1" customHeight="1" spans="4:5">
      <c r="D7113" s="675"/>
      <c r="E7113" s="661"/>
    </row>
    <row r="7114" s="651" customFormat="1" customHeight="1" spans="4:5">
      <c r="D7114" s="675"/>
      <c r="E7114" s="661"/>
    </row>
    <row r="7115" s="651" customFormat="1" customHeight="1" spans="4:5">
      <c r="D7115" s="675"/>
      <c r="E7115" s="661"/>
    </row>
    <row r="7116" s="651" customFormat="1" customHeight="1" spans="4:5">
      <c r="D7116" s="675"/>
      <c r="E7116" s="661"/>
    </row>
    <row r="7117" s="651" customFormat="1" customHeight="1" spans="4:5">
      <c r="D7117" s="675"/>
      <c r="E7117" s="661"/>
    </row>
    <row r="7118" s="651" customFormat="1" customHeight="1" spans="4:5">
      <c r="D7118" s="675"/>
      <c r="E7118" s="661"/>
    </row>
    <row r="7119" s="651" customFormat="1" customHeight="1" spans="4:5">
      <c r="D7119" s="675"/>
      <c r="E7119" s="661"/>
    </row>
    <row r="7120" s="651" customFormat="1" customHeight="1" spans="4:5">
      <c r="D7120" s="675"/>
      <c r="E7120" s="661"/>
    </row>
    <row r="7121" s="651" customFormat="1" customHeight="1" spans="4:5">
      <c r="D7121" s="675"/>
      <c r="E7121" s="661"/>
    </row>
    <row r="7122" s="651" customFormat="1" customHeight="1" spans="4:5">
      <c r="D7122" s="675"/>
      <c r="E7122" s="661"/>
    </row>
    <row r="7123" s="651" customFormat="1" customHeight="1" spans="4:5">
      <c r="D7123" s="675"/>
      <c r="E7123" s="661"/>
    </row>
    <row r="7124" s="651" customFormat="1" customHeight="1" spans="4:5">
      <c r="D7124" s="675"/>
      <c r="E7124" s="661"/>
    </row>
    <row r="7125" s="651" customFormat="1" customHeight="1" spans="4:5">
      <c r="D7125" s="675"/>
      <c r="E7125" s="661"/>
    </row>
    <row r="7126" s="651" customFormat="1" customHeight="1" spans="4:5">
      <c r="D7126" s="675"/>
      <c r="E7126" s="661"/>
    </row>
    <row r="7127" s="651" customFormat="1" customHeight="1" spans="4:5">
      <c r="D7127" s="675"/>
      <c r="E7127" s="661"/>
    </row>
    <row r="7128" s="651" customFormat="1" customHeight="1" spans="4:5">
      <c r="D7128" s="675"/>
      <c r="E7128" s="661"/>
    </row>
    <row r="7129" s="651" customFormat="1" customHeight="1" spans="4:5">
      <c r="D7129" s="675"/>
      <c r="E7129" s="661"/>
    </row>
    <row r="7130" s="651" customFormat="1" customHeight="1" spans="4:5">
      <c r="D7130" s="675"/>
      <c r="E7130" s="661"/>
    </row>
    <row r="7131" s="651" customFormat="1" customHeight="1" spans="4:5">
      <c r="D7131" s="675"/>
      <c r="E7131" s="661"/>
    </row>
    <row r="7132" s="651" customFormat="1" customHeight="1" spans="4:5">
      <c r="D7132" s="675"/>
      <c r="E7132" s="661"/>
    </row>
    <row r="7133" s="651" customFormat="1" customHeight="1" spans="4:5">
      <c r="D7133" s="675"/>
      <c r="E7133" s="661"/>
    </row>
    <row r="7134" s="651" customFormat="1" customHeight="1" spans="4:5">
      <c r="D7134" s="675"/>
      <c r="E7134" s="661"/>
    </row>
    <row r="7135" s="651" customFormat="1" customHeight="1" spans="4:5">
      <c r="D7135" s="675"/>
      <c r="E7135" s="661"/>
    </row>
    <row r="7136" s="651" customFormat="1" customHeight="1" spans="4:5">
      <c r="D7136" s="675"/>
      <c r="E7136" s="661"/>
    </row>
    <row r="7137" s="651" customFormat="1" customHeight="1" spans="4:5">
      <c r="D7137" s="675"/>
      <c r="E7137" s="661"/>
    </row>
    <row r="7138" s="651" customFormat="1" customHeight="1" spans="4:5">
      <c r="D7138" s="675"/>
      <c r="E7138" s="661"/>
    </row>
    <row r="7139" s="651" customFormat="1" customHeight="1" spans="4:5">
      <c r="D7139" s="675"/>
      <c r="E7139" s="661"/>
    </row>
    <row r="7140" s="651" customFormat="1" customHeight="1" spans="4:5">
      <c r="D7140" s="675"/>
      <c r="E7140" s="661"/>
    </row>
    <row r="7141" s="651" customFormat="1" customHeight="1" spans="4:5">
      <c r="D7141" s="675"/>
      <c r="E7141" s="661"/>
    </row>
    <row r="7142" s="651" customFormat="1" customHeight="1" spans="4:5">
      <c r="D7142" s="675"/>
      <c r="E7142" s="661"/>
    </row>
    <row r="7143" s="651" customFormat="1" customHeight="1" spans="4:5">
      <c r="D7143" s="675"/>
      <c r="E7143" s="661"/>
    </row>
    <row r="7144" s="651" customFormat="1" customHeight="1" spans="4:5">
      <c r="D7144" s="675"/>
      <c r="E7144" s="661"/>
    </row>
    <row r="7145" s="651" customFormat="1" customHeight="1" spans="4:5">
      <c r="D7145" s="675"/>
      <c r="E7145" s="661"/>
    </row>
    <row r="7146" s="651" customFormat="1" customHeight="1" spans="4:5">
      <c r="D7146" s="675"/>
      <c r="E7146" s="661"/>
    </row>
    <row r="7147" s="651" customFormat="1" customHeight="1" spans="4:5">
      <c r="D7147" s="675"/>
      <c r="E7147" s="661"/>
    </row>
    <row r="7148" s="651" customFormat="1" customHeight="1" spans="4:5">
      <c r="D7148" s="675"/>
      <c r="E7148" s="661"/>
    </row>
    <row r="7149" s="651" customFormat="1" customHeight="1" spans="4:5">
      <c r="D7149" s="675"/>
      <c r="E7149" s="661"/>
    </row>
    <row r="7150" s="651" customFormat="1" customHeight="1" spans="4:5">
      <c r="D7150" s="675"/>
      <c r="E7150" s="661"/>
    </row>
    <row r="7151" s="651" customFormat="1" customHeight="1" spans="4:5">
      <c r="D7151" s="675"/>
      <c r="E7151" s="661"/>
    </row>
    <row r="7152" s="651" customFormat="1" customHeight="1" spans="4:5">
      <c r="D7152" s="675"/>
      <c r="E7152" s="661"/>
    </row>
    <row r="7153" s="651" customFormat="1" customHeight="1" spans="4:5">
      <c r="D7153" s="675"/>
      <c r="E7153" s="661"/>
    </row>
    <row r="7154" s="651" customFormat="1" customHeight="1" spans="4:5">
      <c r="D7154" s="675"/>
      <c r="E7154" s="661"/>
    </row>
    <row r="7155" s="651" customFormat="1" customHeight="1" spans="4:5">
      <c r="D7155" s="675"/>
      <c r="E7155" s="661"/>
    </row>
    <row r="7156" s="651" customFormat="1" customHeight="1" spans="4:5">
      <c r="D7156" s="675"/>
      <c r="E7156" s="661"/>
    </row>
    <row r="7157" s="651" customFormat="1" customHeight="1" spans="4:5">
      <c r="D7157" s="675"/>
      <c r="E7157" s="661"/>
    </row>
    <row r="7158" s="651" customFormat="1" customHeight="1" spans="4:5">
      <c r="D7158" s="675"/>
      <c r="E7158" s="661"/>
    </row>
    <row r="7159" s="651" customFormat="1" customHeight="1" spans="4:5">
      <c r="D7159" s="675"/>
      <c r="E7159" s="661"/>
    </row>
    <row r="7160" s="651" customFormat="1" customHeight="1" spans="4:5">
      <c r="D7160" s="675"/>
      <c r="E7160" s="661"/>
    </row>
    <row r="7161" s="651" customFormat="1" customHeight="1" spans="4:5">
      <c r="D7161" s="675"/>
      <c r="E7161" s="661"/>
    </row>
    <row r="7162" s="651" customFormat="1" customHeight="1" spans="4:5">
      <c r="D7162" s="675"/>
      <c r="E7162" s="661"/>
    </row>
    <row r="7163" s="651" customFormat="1" customHeight="1" spans="4:5">
      <c r="D7163" s="675"/>
      <c r="E7163" s="661"/>
    </row>
    <row r="7164" s="651" customFormat="1" customHeight="1" spans="4:5">
      <c r="D7164" s="675"/>
      <c r="E7164" s="661"/>
    </row>
    <row r="7165" s="651" customFormat="1" customHeight="1" spans="4:5">
      <c r="D7165" s="675"/>
      <c r="E7165" s="661"/>
    </row>
    <row r="7166" s="651" customFormat="1" customHeight="1" spans="4:5">
      <c r="D7166" s="675"/>
      <c r="E7166" s="661"/>
    </row>
    <row r="7167" s="651" customFormat="1" customHeight="1" spans="4:5">
      <c r="D7167" s="675"/>
      <c r="E7167" s="661"/>
    </row>
    <row r="7168" s="651" customFormat="1" customHeight="1" spans="4:5">
      <c r="D7168" s="675"/>
      <c r="E7168" s="661"/>
    </row>
    <row r="7169" s="651" customFormat="1" customHeight="1" spans="4:5">
      <c r="D7169" s="675"/>
      <c r="E7169" s="661"/>
    </row>
    <row r="7170" s="651" customFormat="1" customHeight="1" spans="4:5">
      <c r="D7170" s="675"/>
      <c r="E7170" s="661"/>
    </row>
    <row r="7171" s="651" customFormat="1" customHeight="1" spans="4:5">
      <c r="D7171" s="675"/>
      <c r="E7171" s="661"/>
    </row>
    <row r="7172" s="651" customFormat="1" customHeight="1" spans="4:5">
      <c r="D7172" s="675"/>
      <c r="E7172" s="661"/>
    </row>
    <row r="7173" s="651" customFormat="1" customHeight="1" spans="4:5">
      <c r="D7173" s="675"/>
      <c r="E7173" s="661"/>
    </row>
    <row r="7174" s="651" customFormat="1" customHeight="1" spans="4:5">
      <c r="D7174" s="675"/>
      <c r="E7174" s="661"/>
    </row>
    <row r="7175" s="651" customFormat="1" customHeight="1" spans="4:5">
      <c r="D7175" s="675"/>
      <c r="E7175" s="661"/>
    </row>
    <row r="7176" s="651" customFormat="1" customHeight="1" spans="4:5">
      <c r="D7176" s="675"/>
      <c r="E7176" s="661"/>
    </row>
    <row r="7177" s="651" customFormat="1" customHeight="1" spans="4:5">
      <c r="D7177" s="675"/>
      <c r="E7177" s="661"/>
    </row>
    <row r="7178" s="651" customFormat="1" customHeight="1" spans="4:5">
      <c r="D7178" s="675"/>
      <c r="E7178" s="661"/>
    </row>
    <row r="7179" s="651" customFormat="1" customHeight="1" spans="4:5">
      <c r="D7179" s="675"/>
      <c r="E7179" s="661"/>
    </row>
    <row r="7180" s="651" customFormat="1" customHeight="1" spans="4:5">
      <c r="D7180" s="675"/>
      <c r="E7180" s="661"/>
    </row>
    <row r="7181" s="651" customFormat="1" customHeight="1" spans="4:5">
      <c r="D7181" s="675"/>
      <c r="E7181" s="661"/>
    </row>
    <row r="7182" s="651" customFormat="1" customHeight="1" spans="4:5">
      <c r="D7182" s="675"/>
      <c r="E7182" s="661"/>
    </row>
    <row r="7183" s="651" customFormat="1" customHeight="1" spans="4:5">
      <c r="D7183" s="675"/>
      <c r="E7183" s="661"/>
    </row>
    <row r="7184" s="651" customFormat="1" customHeight="1" spans="4:5">
      <c r="D7184" s="675"/>
      <c r="E7184" s="661"/>
    </row>
    <row r="7185" s="651" customFormat="1" customHeight="1" spans="4:5">
      <c r="D7185" s="675"/>
      <c r="E7185" s="661"/>
    </row>
    <row r="7186" s="651" customFormat="1" customHeight="1" spans="4:5">
      <c r="D7186" s="675"/>
      <c r="E7186" s="661"/>
    </row>
    <row r="7187" s="651" customFormat="1" customHeight="1" spans="4:5">
      <c r="D7187" s="675"/>
      <c r="E7187" s="661"/>
    </row>
    <row r="7188" s="651" customFormat="1" customHeight="1" spans="4:5">
      <c r="D7188" s="675"/>
      <c r="E7188" s="661"/>
    </row>
    <row r="7189" s="651" customFormat="1" customHeight="1" spans="4:5">
      <c r="D7189" s="675"/>
      <c r="E7189" s="661"/>
    </row>
    <row r="7190" s="651" customFormat="1" customHeight="1" spans="4:5">
      <c r="D7190" s="675"/>
      <c r="E7190" s="661"/>
    </row>
    <row r="7191" s="651" customFormat="1" customHeight="1" spans="4:5">
      <c r="D7191" s="675"/>
      <c r="E7191" s="661"/>
    </row>
    <row r="7192" s="651" customFormat="1" customHeight="1" spans="4:5">
      <c r="D7192" s="675"/>
      <c r="E7192" s="661"/>
    </row>
    <row r="7193" s="651" customFormat="1" customHeight="1" spans="4:5">
      <c r="D7193" s="675"/>
      <c r="E7193" s="661"/>
    </row>
    <row r="7194" s="651" customFormat="1" customHeight="1" spans="4:5">
      <c r="D7194" s="675"/>
      <c r="E7194" s="661"/>
    </row>
    <row r="7195" s="651" customFormat="1" customHeight="1" spans="4:5">
      <c r="D7195" s="675"/>
      <c r="E7195" s="661"/>
    </row>
    <row r="7196" s="651" customFormat="1" customHeight="1" spans="4:5">
      <c r="D7196" s="675"/>
      <c r="E7196" s="661"/>
    </row>
    <row r="7197" s="651" customFormat="1" customHeight="1" spans="4:5">
      <c r="D7197" s="675"/>
      <c r="E7197" s="661"/>
    </row>
    <row r="7198" s="651" customFormat="1" customHeight="1" spans="4:5">
      <c r="D7198" s="675"/>
      <c r="E7198" s="661"/>
    </row>
    <row r="7199" s="651" customFormat="1" customHeight="1" spans="4:5">
      <c r="D7199" s="675"/>
      <c r="E7199" s="661"/>
    </row>
    <row r="7200" s="651" customFormat="1" customHeight="1" spans="4:5">
      <c r="D7200" s="675"/>
      <c r="E7200" s="661"/>
    </row>
    <row r="7201" s="651" customFormat="1" customHeight="1" spans="4:5">
      <c r="D7201" s="675"/>
      <c r="E7201" s="661"/>
    </row>
    <row r="7202" s="651" customFormat="1" customHeight="1" spans="4:5">
      <c r="D7202" s="675"/>
      <c r="E7202" s="661"/>
    </row>
    <row r="7203" s="651" customFormat="1" customHeight="1" spans="4:5">
      <c r="D7203" s="675"/>
      <c r="E7203" s="661"/>
    </row>
    <row r="7204" s="651" customFormat="1" customHeight="1" spans="4:5">
      <c r="D7204" s="675"/>
      <c r="E7204" s="661"/>
    </row>
    <row r="7205" s="651" customFormat="1" customHeight="1" spans="4:5">
      <c r="D7205" s="675"/>
      <c r="E7205" s="661"/>
    </row>
    <row r="7206" s="651" customFormat="1" customHeight="1" spans="4:5">
      <c r="D7206" s="675"/>
      <c r="E7206" s="661"/>
    </row>
    <row r="7207" s="651" customFormat="1" customHeight="1" spans="4:5">
      <c r="D7207" s="675"/>
      <c r="E7207" s="661"/>
    </row>
    <row r="7208" s="651" customFormat="1" customHeight="1" spans="4:5">
      <c r="D7208" s="675"/>
      <c r="E7208" s="661"/>
    </row>
    <row r="7209" s="651" customFormat="1" customHeight="1" spans="4:5">
      <c r="D7209" s="675"/>
      <c r="E7209" s="661"/>
    </row>
    <row r="7210" s="651" customFormat="1" customHeight="1" spans="4:5">
      <c r="D7210" s="675"/>
      <c r="E7210" s="661"/>
    </row>
    <row r="7211" s="651" customFormat="1" customHeight="1" spans="4:5">
      <c r="D7211" s="675"/>
      <c r="E7211" s="661"/>
    </row>
    <row r="7212" s="651" customFormat="1" customHeight="1" spans="4:5">
      <c r="D7212" s="675"/>
      <c r="E7212" s="661"/>
    </row>
    <row r="7213" s="651" customFormat="1" customHeight="1" spans="4:5">
      <c r="D7213" s="675"/>
      <c r="E7213" s="661"/>
    </row>
    <row r="7214" s="651" customFormat="1" customHeight="1" spans="4:5">
      <c r="D7214" s="675"/>
      <c r="E7214" s="661"/>
    </row>
    <row r="7215" s="651" customFormat="1" customHeight="1" spans="4:5">
      <c r="D7215" s="675"/>
      <c r="E7215" s="661"/>
    </row>
    <row r="7216" s="651" customFormat="1" customHeight="1" spans="4:5">
      <c r="D7216" s="675"/>
      <c r="E7216" s="661"/>
    </row>
    <row r="7217" s="651" customFormat="1" customHeight="1" spans="4:5">
      <c r="D7217" s="675"/>
      <c r="E7217" s="661"/>
    </row>
    <row r="7218" s="651" customFormat="1" customHeight="1" spans="4:5">
      <c r="D7218" s="675"/>
      <c r="E7218" s="661"/>
    </row>
    <row r="7219" s="651" customFormat="1" customHeight="1" spans="4:5">
      <c r="D7219" s="675"/>
      <c r="E7219" s="661"/>
    </row>
    <row r="7220" s="651" customFormat="1" customHeight="1" spans="4:5">
      <c r="D7220" s="675"/>
      <c r="E7220" s="661"/>
    </row>
    <row r="7221" s="651" customFormat="1" customHeight="1" spans="4:5">
      <c r="D7221" s="675"/>
      <c r="E7221" s="661"/>
    </row>
    <row r="7222" s="651" customFormat="1" customHeight="1" spans="4:5">
      <c r="D7222" s="675"/>
      <c r="E7222" s="661"/>
    </row>
    <row r="7223" s="651" customFormat="1" customHeight="1" spans="4:5">
      <c r="D7223" s="675"/>
      <c r="E7223" s="661"/>
    </row>
    <row r="7224" s="651" customFormat="1" customHeight="1" spans="4:5">
      <c r="D7224" s="675"/>
      <c r="E7224" s="661"/>
    </row>
    <row r="7225" s="651" customFormat="1" customHeight="1" spans="4:5">
      <c r="D7225" s="675"/>
      <c r="E7225" s="661"/>
    </row>
    <row r="7226" s="651" customFormat="1" customHeight="1" spans="4:5">
      <c r="D7226" s="675"/>
      <c r="E7226" s="661"/>
    </row>
    <row r="7227" s="651" customFormat="1" customHeight="1" spans="4:5">
      <c r="D7227" s="675"/>
      <c r="E7227" s="661"/>
    </row>
    <row r="7228" s="651" customFormat="1" customHeight="1" spans="4:5">
      <c r="D7228" s="675"/>
      <c r="E7228" s="661"/>
    </row>
    <row r="7229" s="651" customFormat="1" customHeight="1" spans="4:5">
      <c r="D7229" s="675"/>
      <c r="E7229" s="661"/>
    </row>
    <row r="7230" s="651" customFormat="1" customHeight="1" spans="4:5">
      <c r="D7230" s="675"/>
      <c r="E7230" s="661"/>
    </row>
    <row r="7231" s="651" customFormat="1" customHeight="1" spans="4:5">
      <c r="D7231" s="675"/>
      <c r="E7231" s="661"/>
    </row>
    <row r="7232" s="651" customFormat="1" customHeight="1" spans="4:5">
      <c r="D7232" s="675"/>
      <c r="E7232" s="661"/>
    </row>
    <row r="7233" s="651" customFormat="1" customHeight="1" spans="4:5">
      <c r="D7233" s="675"/>
      <c r="E7233" s="661"/>
    </row>
    <row r="7234" s="651" customFormat="1" customHeight="1" spans="4:5">
      <c r="D7234" s="675"/>
      <c r="E7234" s="661"/>
    </row>
    <row r="7235" s="651" customFormat="1" customHeight="1" spans="4:5">
      <c r="D7235" s="675"/>
      <c r="E7235" s="661"/>
    </row>
    <row r="7236" s="651" customFormat="1" customHeight="1" spans="4:5">
      <c r="D7236" s="675"/>
      <c r="E7236" s="661"/>
    </row>
    <row r="7237" s="651" customFormat="1" customHeight="1" spans="4:5">
      <c r="D7237" s="675"/>
      <c r="E7237" s="661"/>
    </row>
    <row r="7238" s="651" customFormat="1" customHeight="1" spans="4:5">
      <c r="D7238" s="675"/>
      <c r="E7238" s="661"/>
    </row>
    <row r="7239" s="651" customFormat="1" customHeight="1" spans="4:5">
      <c r="D7239" s="675"/>
      <c r="E7239" s="661"/>
    </row>
    <row r="7240" s="651" customFormat="1" customHeight="1" spans="4:5">
      <c r="D7240" s="675"/>
      <c r="E7240" s="661"/>
    </row>
    <row r="7241" s="651" customFormat="1" customHeight="1" spans="4:5">
      <c r="D7241" s="675"/>
      <c r="E7241" s="661"/>
    </row>
    <row r="7242" s="651" customFormat="1" customHeight="1" spans="4:5">
      <c r="D7242" s="675"/>
      <c r="E7242" s="661"/>
    </row>
    <row r="7243" s="651" customFormat="1" customHeight="1" spans="4:5">
      <c r="D7243" s="675"/>
      <c r="E7243" s="661"/>
    </row>
    <row r="7244" s="651" customFormat="1" customHeight="1" spans="4:5">
      <c r="D7244" s="675"/>
      <c r="E7244" s="661"/>
    </row>
    <row r="7245" s="651" customFormat="1" customHeight="1" spans="4:5">
      <c r="D7245" s="675"/>
      <c r="E7245" s="661"/>
    </row>
    <row r="7246" s="651" customFormat="1" customHeight="1" spans="4:5">
      <c r="D7246" s="675"/>
      <c r="E7246" s="661"/>
    </row>
    <row r="7247" s="651" customFormat="1" customHeight="1" spans="4:5">
      <c r="D7247" s="675"/>
      <c r="E7247" s="661"/>
    </row>
    <row r="7248" s="651" customFormat="1" customHeight="1" spans="4:5">
      <c r="D7248" s="675"/>
      <c r="E7248" s="661"/>
    </row>
    <row r="7249" s="651" customFormat="1" customHeight="1" spans="4:5">
      <c r="D7249" s="675"/>
      <c r="E7249" s="661"/>
    </row>
    <row r="7250" s="651" customFormat="1" customHeight="1" spans="4:5">
      <c r="D7250" s="675"/>
      <c r="E7250" s="661"/>
    </row>
    <row r="7251" s="651" customFormat="1" customHeight="1" spans="4:5">
      <c r="D7251" s="675"/>
      <c r="E7251" s="661"/>
    </row>
    <row r="7252" s="651" customFormat="1" customHeight="1" spans="4:5">
      <c r="D7252" s="675"/>
      <c r="E7252" s="661"/>
    </row>
    <row r="7253" s="651" customFormat="1" customHeight="1" spans="4:5">
      <c r="D7253" s="675"/>
      <c r="E7253" s="661"/>
    </row>
    <row r="7254" s="651" customFormat="1" customHeight="1" spans="4:5">
      <c r="D7254" s="675"/>
      <c r="E7254" s="661"/>
    </row>
    <row r="7255" s="651" customFormat="1" customHeight="1" spans="4:5">
      <c r="D7255" s="675"/>
      <c r="E7255" s="661"/>
    </row>
    <row r="7256" s="651" customFormat="1" customHeight="1" spans="4:5">
      <c r="D7256" s="675"/>
      <c r="E7256" s="661"/>
    </row>
    <row r="7257" s="651" customFormat="1" customHeight="1" spans="4:5">
      <c r="D7257" s="675"/>
      <c r="E7257" s="661"/>
    </row>
    <row r="7258" s="651" customFormat="1" customHeight="1" spans="4:5">
      <c r="D7258" s="675"/>
      <c r="E7258" s="661"/>
    </row>
    <row r="7259" s="651" customFormat="1" customHeight="1" spans="4:5">
      <c r="D7259" s="675"/>
      <c r="E7259" s="661"/>
    </row>
    <row r="7260" s="651" customFormat="1" customHeight="1" spans="4:5">
      <c r="D7260" s="675"/>
      <c r="E7260" s="661"/>
    </row>
    <row r="7261" s="651" customFormat="1" customHeight="1" spans="4:5">
      <c r="D7261" s="675"/>
      <c r="E7261" s="661"/>
    </row>
    <row r="7262" s="651" customFormat="1" customHeight="1" spans="4:5">
      <c r="D7262" s="675"/>
      <c r="E7262" s="661"/>
    </row>
    <row r="7263" s="651" customFormat="1" customHeight="1" spans="4:5">
      <c r="D7263" s="675"/>
      <c r="E7263" s="661"/>
    </row>
    <row r="7264" s="651" customFormat="1" customHeight="1" spans="4:5">
      <c r="D7264" s="675"/>
      <c r="E7264" s="661"/>
    </row>
    <row r="7265" s="651" customFormat="1" customHeight="1" spans="4:5">
      <c r="D7265" s="675"/>
      <c r="E7265" s="661"/>
    </row>
    <row r="7266" s="651" customFormat="1" customHeight="1" spans="4:5">
      <c r="D7266" s="675"/>
      <c r="E7266" s="661"/>
    </row>
    <row r="7267" s="651" customFormat="1" customHeight="1" spans="4:5">
      <c r="D7267" s="675"/>
      <c r="E7267" s="661"/>
    </row>
    <row r="7268" s="651" customFormat="1" customHeight="1" spans="4:5">
      <c r="D7268" s="675"/>
      <c r="E7268" s="661"/>
    </row>
    <row r="7269" s="651" customFormat="1" customHeight="1" spans="4:5">
      <c r="D7269" s="675"/>
      <c r="E7269" s="661"/>
    </row>
    <row r="7270" s="651" customFormat="1" customHeight="1" spans="4:5">
      <c r="D7270" s="675"/>
      <c r="E7270" s="661"/>
    </row>
    <row r="7271" s="651" customFormat="1" customHeight="1" spans="4:5">
      <c r="D7271" s="675"/>
      <c r="E7271" s="661"/>
    </row>
    <row r="7272" s="651" customFormat="1" customHeight="1" spans="4:5">
      <c r="D7272" s="675"/>
      <c r="E7272" s="661"/>
    </row>
    <row r="7273" s="651" customFormat="1" customHeight="1" spans="4:5">
      <c r="D7273" s="675"/>
      <c r="E7273" s="661"/>
    </row>
    <row r="7274" s="651" customFormat="1" customHeight="1" spans="4:5">
      <c r="D7274" s="675"/>
      <c r="E7274" s="661"/>
    </row>
    <row r="7275" s="651" customFormat="1" customHeight="1" spans="4:5">
      <c r="D7275" s="675"/>
      <c r="E7275" s="661"/>
    </row>
    <row r="7276" s="651" customFormat="1" customHeight="1" spans="4:5">
      <c r="D7276" s="675"/>
      <c r="E7276" s="661"/>
    </row>
    <row r="7277" s="651" customFormat="1" customHeight="1" spans="4:5">
      <c r="D7277" s="675"/>
      <c r="E7277" s="661"/>
    </row>
    <row r="7278" s="651" customFormat="1" customHeight="1" spans="4:5">
      <c r="D7278" s="675"/>
      <c r="E7278" s="661"/>
    </row>
    <row r="7279" s="651" customFormat="1" customHeight="1" spans="4:5">
      <c r="D7279" s="675"/>
      <c r="E7279" s="661"/>
    </row>
    <row r="7280" s="651" customFormat="1" customHeight="1" spans="4:5">
      <c r="D7280" s="675"/>
      <c r="E7280" s="661"/>
    </row>
    <row r="7281" s="651" customFormat="1" customHeight="1" spans="4:5">
      <c r="D7281" s="675"/>
      <c r="E7281" s="661"/>
    </row>
    <row r="7282" s="651" customFormat="1" customHeight="1" spans="4:5">
      <c r="D7282" s="675"/>
      <c r="E7282" s="661"/>
    </row>
    <row r="7283" s="651" customFormat="1" customHeight="1" spans="4:5">
      <c r="D7283" s="675"/>
      <c r="E7283" s="661"/>
    </row>
    <row r="7284" s="651" customFormat="1" customHeight="1" spans="4:5">
      <c r="D7284" s="675"/>
      <c r="E7284" s="661"/>
    </row>
    <row r="7285" s="651" customFormat="1" customHeight="1" spans="4:5">
      <c r="D7285" s="675"/>
      <c r="E7285" s="661"/>
    </row>
    <row r="7286" s="651" customFormat="1" customHeight="1" spans="4:5">
      <c r="D7286" s="675"/>
      <c r="E7286" s="661"/>
    </row>
    <row r="7287" s="651" customFormat="1" customHeight="1" spans="4:5">
      <c r="D7287" s="675"/>
      <c r="E7287" s="661"/>
    </row>
    <row r="7288" s="651" customFormat="1" customHeight="1" spans="4:5">
      <c r="D7288" s="675"/>
      <c r="E7288" s="661"/>
    </row>
    <row r="7289" s="651" customFormat="1" customHeight="1" spans="4:5">
      <c r="D7289" s="675"/>
      <c r="E7289" s="661"/>
    </row>
    <row r="7290" s="651" customFormat="1" customHeight="1" spans="4:5">
      <c r="D7290" s="675"/>
      <c r="E7290" s="661"/>
    </row>
    <row r="7291" s="651" customFormat="1" customHeight="1" spans="4:5">
      <c r="D7291" s="675"/>
      <c r="E7291" s="661"/>
    </row>
    <row r="7292" s="651" customFormat="1" customHeight="1" spans="4:5">
      <c r="D7292" s="675"/>
      <c r="E7292" s="661"/>
    </row>
    <row r="7293" s="651" customFormat="1" customHeight="1" spans="4:5">
      <c r="D7293" s="675"/>
      <c r="E7293" s="661"/>
    </row>
    <row r="7294" s="651" customFormat="1" customHeight="1" spans="4:5">
      <c r="D7294" s="675"/>
      <c r="E7294" s="661"/>
    </row>
    <row r="7295" s="651" customFormat="1" customHeight="1" spans="4:5">
      <c r="D7295" s="675"/>
      <c r="E7295" s="661"/>
    </row>
    <row r="7296" s="651" customFormat="1" customHeight="1" spans="4:5">
      <c r="D7296" s="675"/>
      <c r="E7296" s="661"/>
    </row>
    <row r="7297" s="651" customFormat="1" customHeight="1" spans="4:5">
      <c r="D7297" s="675"/>
      <c r="E7297" s="661"/>
    </row>
    <row r="7298" s="651" customFormat="1" customHeight="1" spans="4:5">
      <c r="D7298" s="675"/>
      <c r="E7298" s="661"/>
    </row>
    <row r="7299" s="651" customFormat="1" customHeight="1" spans="4:5">
      <c r="D7299" s="675"/>
      <c r="E7299" s="661"/>
    </row>
    <row r="7300" s="651" customFormat="1" customHeight="1" spans="4:5">
      <c r="D7300" s="675"/>
      <c r="E7300" s="661"/>
    </row>
    <row r="7301" s="651" customFormat="1" customHeight="1" spans="4:5">
      <c r="D7301" s="675"/>
      <c r="E7301" s="661"/>
    </row>
    <row r="7302" s="651" customFormat="1" customHeight="1" spans="4:5">
      <c r="D7302" s="675"/>
      <c r="E7302" s="661"/>
    </row>
    <row r="7303" s="651" customFormat="1" customHeight="1" spans="4:5">
      <c r="D7303" s="675"/>
      <c r="E7303" s="661"/>
    </row>
    <row r="7304" s="651" customFormat="1" customHeight="1" spans="4:5">
      <c r="D7304" s="675"/>
      <c r="E7304" s="661"/>
    </row>
    <row r="7305" s="651" customFormat="1" customHeight="1" spans="4:5">
      <c r="D7305" s="675"/>
      <c r="E7305" s="661"/>
    </row>
    <row r="7306" s="651" customFormat="1" customHeight="1" spans="4:5">
      <c r="D7306" s="675"/>
      <c r="E7306" s="661"/>
    </row>
    <row r="7307" s="651" customFormat="1" customHeight="1" spans="4:5">
      <c r="D7307" s="675"/>
      <c r="E7307" s="661"/>
    </row>
    <row r="7308" s="651" customFormat="1" customHeight="1" spans="4:5">
      <c r="D7308" s="675"/>
      <c r="E7308" s="661"/>
    </row>
    <row r="7309" s="651" customFormat="1" customHeight="1" spans="4:5">
      <c r="D7309" s="675"/>
      <c r="E7309" s="661"/>
    </row>
    <row r="7310" s="651" customFormat="1" customHeight="1" spans="4:5">
      <c r="D7310" s="675"/>
      <c r="E7310" s="661"/>
    </row>
    <row r="7311" s="651" customFormat="1" customHeight="1" spans="4:5">
      <c r="D7311" s="675"/>
      <c r="E7311" s="661"/>
    </row>
    <row r="7312" s="651" customFormat="1" customHeight="1" spans="4:5">
      <c r="D7312" s="675"/>
      <c r="E7312" s="661"/>
    </row>
    <row r="7313" s="651" customFormat="1" customHeight="1" spans="4:5">
      <c r="D7313" s="675"/>
      <c r="E7313" s="661"/>
    </row>
    <row r="7314" s="651" customFormat="1" customHeight="1" spans="4:5">
      <c r="D7314" s="675"/>
      <c r="E7314" s="661"/>
    </row>
    <row r="7315" s="651" customFormat="1" customHeight="1" spans="4:5">
      <c r="D7315" s="675"/>
      <c r="E7315" s="661"/>
    </row>
    <row r="7316" s="651" customFormat="1" customHeight="1" spans="4:5">
      <c r="D7316" s="675"/>
      <c r="E7316" s="661"/>
    </row>
    <row r="7317" s="651" customFormat="1" customHeight="1" spans="4:5">
      <c r="D7317" s="675"/>
      <c r="E7317" s="661"/>
    </row>
    <row r="7318" s="651" customFormat="1" customHeight="1" spans="4:5">
      <c r="D7318" s="675"/>
      <c r="E7318" s="661"/>
    </row>
    <row r="7319" s="651" customFormat="1" customHeight="1" spans="4:5">
      <c r="D7319" s="675"/>
      <c r="E7319" s="661"/>
    </row>
    <row r="7320" s="651" customFormat="1" customHeight="1" spans="4:5">
      <c r="D7320" s="675"/>
      <c r="E7320" s="661"/>
    </row>
    <row r="7321" s="651" customFormat="1" customHeight="1" spans="4:5">
      <c r="D7321" s="675"/>
      <c r="E7321" s="661"/>
    </row>
    <row r="7322" s="651" customFormat="1" customHeight="1" spans="4:5">
      <c r="D7322" s="675"/>
      <c r="E7322" s="661"/>
    </row>
    <row r="7323" s="651" customFormat="1" customHeight="1" spans="4:5">
      <c r="D7323" s="675"/>
      <c r="E7323" s="661"/>
    </row>
    <row r="7324" s="651" customFormat="1" customHeight="1" spans="4:5">
      <c r="D7324" s="675"/>
      <c r="E7324" s="661"/>
    </row>
    <row r="7325" s="651" customFormat="1" customHeight="1" spans="4:5">
      <c r="D7325" s="675"/>
      <c r="E7325" s="661"/>
    </row>
    <row r="7326" s="651" customFormat="1" customHeight="1" spans="4:5">
      <c r="D7326" s="675"/>
      <c r="E7326" s="661"/>
    </row>
    <row r="7327" s="651" customFormat="1" customHeight="1" spans="4:5">
      <c r="D7327" s="675"/>
      <c r="E7327" s="661"/>
    </row>
    <row r="7328" s="651" customFormat="1" customHeight="1" spans="4:5">
      <c r="D7328" s="675"/>
      <c r="E7328" s="661"/>
    </row>
    <row r="7329" s="651" customFormat="1" customHeight="1" spans="4:5">
      <c r="D7329" s="675"/>
      <c r="E7329" s="661"/>
    </row>
    <row r="7330" s="651" customFormat="1" customHeight="1" spans="4:5">
      <c r="D7330" s="675"/>
      <c r="E7330" s="661"/>
    </row>
    <row r="7331" s="651" customFormat="1" customHeight="1" spans="4:5">
      <c r="D7331" s="675"/>
      <c r="E7331" s="661"/>
    </row>
    <row r="7332" s="651" customFormat="1" customHeight="1" spans="4:5">
      <c r="D7332" s="675"/>
      <c r="E7332" s="661"/>
    </row>
    <row r="7333" s="651" customFormat="1" customHeight="1" spans="4:5">
      <c r="D7333" s="675"/>
      <c r="E7333" s="661"/>
    </row>
    <row r="7334" s="651" customFormat="1" customHeight="1" spans="4:5">
      <c r="D7334" s="675"/>
      <c r="E7334" s="661"/>
    </row>
    <row r="7335" s="651" customFormat="1" customHeight="1" spans="4:5">
      <c r="D7335" s="675"/>
      <c r="E7335" s="661"/>
    </row>
    <row r="7336" s="651" customFormat="1" customHeight="1" spans="4:5">
      <c r="D7336" s="675"/>
      <c r="E7336" s="661"/>
    </row>
    <row r="7337" s="651" customFormat="1" customHeight="1" spans="4:5">
      <c r="D7337" s="675"/>
      <c r="E7337" s="661"/>
    </row>
    <row r="7338" s="651" customFormat="1" customHeight="1" spans="4:5">
      <c r="D7338" s="675"/>
      <c r="E7338" s="661"/>
    </row>
    <row r="7339" s="651" customFormat="1" customHeight="1" spans="4:5">
      <c r="D7339" s="675"/>
      <c r="E7339" s="661"/>
    </row>
    <row r="7340" s="651" customFormat="1" customHeight="1" spans="4:5">
      <c r="D7340" s="675"/>
      <c r="E7340" s="661"/>
    </row>
    <row r="7341" s="651" customFormat="1" customHeight="1" spans="4:5">
      <c r="D7341" s="675"/>
      <c r="E7341" s="661"/>
    </row>
    <row r="7342" s="651" customFormat="1" customHeight="1" spans="4:5">
      <c r="D7342" s="675"/>
      <c r="E7342" s="661"/>
    </row>
    <row r="7343" s="651" customFormat="1" customHeight="1" spans="4:5">
      <c r="D7343" s="675"/>
      <c r="E7343" s="661"/>
    </row>
    <row r="7344" s="651" customFormat="1" customHeight="1" spans="4:5">
      <c r="D7344" s="675"/>
      <c r="E7344" s="661"/>
    </row>
    <row r="7345" s="651" customFormat="1" customHeight="1" spans="4:5">
      <c r="D7345" s="675"/>
      <c r="E7345" s="661"/>
    </row>
    <row r="7346" s="651" customFormat="1" customHeight="1" spans="4:5">
      <c r="D7346" s="675"/>
      <c r="E7346" s="661"/>
    </row>
    <row r="7347" s="651" customFormat="1" customHeight="1" spans="4:5">
      <c r="D7347" s="675"/>
      <c r="E7347" s="661"/>
    </row>
    <row r="7348" s="651" customFormat="1" customHeight="1" spans="4:5">
      <c r="D7348" s="675"/>
      <c r="E7348" s="661"/>
    </row>
    <row r="7349" s="651" customFormat="1" customHeight="1" spans="4:5">
      <c r="D7349" s="675"/>
      <c r="E7349" s="661"/>
    </row>
    <row r="7350" s="651" customFormat="1" customHeight="1" spans="4:5">
      <c r="D7350" s="675"/>
      <c r="E7350" s="661"/>
    </row>
    <row r="7351" s="651" customFormat="1" customHeight="1" spans="4:5">
      <c r="D7351" s="675"/>
      <c r="E7351" s="661"/>
    </row>
    <row r="7352" s="651" customFormat="1" customHeight="1" spans="4:5">
      <c r="D7352" s="675"/>
      <c r="E7352" s="661"/>
    </row>
    <row r="7353" s="651" customFormat="1" customHeight="1" spans="4:5">
      <c r="D7353" s="675"/>
      <c r="E7353" s="661"/>
    </row>
    <row r="7354" s="651" customFormat="1" customHeight="1" spans="4:5">
      <c r="D7354" s="675"/>
      <c r="E7354" s="661"/>
    </row>
    <row r="7355" s="651" customFormat="1" customHeight="1" spans="4:5">
      <c r="D7355" s="675"/>
      <c r="E7355" s="661"/>
    </row>
    <row r="7356" s="651" customFormat="1" customHeight="1" spans="4:5">
      <c r="D7356" s="675"/>
      <c r="E7356" s="661"/>
    </row>
    <row r="7357" s="651" customFormat="1" customHeight="1" spans="4:5">
      <c r="D7357" s="675"/>
      <c r="E7357" s="661"/>
    </row>
    <row r="7358" s="651" customFormat="1" customHeight="1" spans="4:5">
      <c r="D7358" s="675"/>
      <c r="E7358" s="661"/>
    </row>
    <row r="7359" s="651" customFormat="1" customHeight="1" spans="4:5">
      <c r="D7359" s="675"/>
      <c r="E7359" s="661"/>
    </row>
    <row r="7360" s="651" customFormat="1" customHeight="1" spans="4:5">
      <c r="D7360" s="675"/>
      <c r="E7360" s="661"/>
    </row>
    <row r="7361" s="651" customFormat="1" customHeight="1" spans="4:5">
      <c r="D7361" s="675"/>
      <c r="E7361" s="661"/>
    </row>
    <row r="7362" s="651" customFormat="1" customHeight="1" spans="4:5">
      <c r="D7362" s="675"/>
      <c r="E7362" s="661"/>
    </row>
    <row r="7363" s="651" customFormat="1" customHeight="1" spans="4:5">
      <c r="D7363" s="675"/>
      <c r="E7363" s="661"/>
    </row>
    <row r="7364" s="651" customFormat="1" customHeight="1" spans="4:5">
      <c r="D7364" s="675"/>
      <c r="E7364" s="661"/>
    </row>
    <row r="7365" s="651" customFormat="1" customHeight="1" spans="4:5">
      <c r="D7365" s="675"/>
      <c r="E7365" s="661"/>
    </row>
    <row r="7366" s="651" customFormat="1" customHeight="1" spans="4:5">
      <c r="D7366" s="675"/>
      <c r="E7366" s="661"/>
    </row>
    <row r="7367" s="651" customFormat="1" customHeight="1" spans="4:5">
      <c r="D7367" s="675"/>
      <c r="E7367" s="661"/>
    </row>
    <row r="7368" s="651" customFormat="1" customHeight="1" spans="4:5">
      <c r="D7368" s="675"/>
      <c r="E7368" s="661"/>
    </row>
    <row r="7369" s="651" customFormat="1" customHeight="1" spans="4:5">
      <c r="D7369" s="675"/>
      <c r="E7369" s="661"/>
    </row>
    <row r="7370" s="651" customFormat="1" customHeight="1" spans="4:5">
      <c r="D7370" s="675"/>
      <c r="E7370" s="661"/>
    </row>
    <row r="7371" s="651" customFormat="1" customHeight="1" spans="4:5">
      <c r="D7371" s="675"/>
      <c r="E7371" s="661"/>
    </row>
    <row r="7372" s="651" customFormat="1" customHeight="1" spans="4:5">
      <c r="D7372" s="675"/>
      <c r="E7372" s="661"/>
    </row>
    <row r="7373" s="651" customFormat="1" customHeight="1" spans="4:5">
      <c r="D7373" s="675"/>
      <c r="E7373" s="661"/>
    </row>
    <row r="7374" s="651" customFormat="1" customHeight="1" spans="4:5">
      <c r="D7374" s="675"/>
      <c r="E7374" s="661"/>
    </row>
    <row r="7375" s="651" customFormat="1" customHeight="1" spans="4:5">
      <c r="D7375" s="675"/>
      <c r="E7375" s="661"/>
    </row>
    <row r="7376" s="651" customFormat="1" customHeight="1" spans="4:5">
      <c r="D7376" s="675"/>
      <c r="E7376" s="661"/>
    </row>
    <row r="7377" s="651" customFormat="1" customHeight="1" spans="4:5">
      <c r="D7377" s="675"/>
      <c r="E7377" s="661"/>
    </row>
    <row r="7378" s="651" customFormat="1" customHeight="1" spans="4:5">
      <c r="D7378" s="675"/>
      <c r="E7378" s="661"/>
    </row>
    <row r="7379" s="651" customFormat="1" customHeight="1" spans="4:5">
      <c r="D7379" s="675"/>
      <c r="E7379" s="661"/>
    </row>
    <row r="7380" s="651" customFormat="1" customHeight="1" spans="4:5">
      <c r="D7380" s="675"/>
      <c r="E7380" s="661"/>
    </row>
    <row r="7381" s="651" customFormat="1" customHeight="1" spans="4:5">
      <c r="D7381" s="675"/>
      <c r="E7381" s="661"/>
    </row>
    <row r="7382" s="651" customFormat="1" customHeight="1" spans="4:5">
      <c r="D7382" s="675"/>
      <c r="E7382" s="661"/>
    </row>
    <row r="7383" s="651" customFormat="1" customHeight="1" spans="4:5">
      <c r="D7383" s="675"/>
      <c r="E7383" s="661"/>
    </row>
    <row r="7384" s="651" customFormat="1" customHeight="1" spans="4:5">
      <c r="D7384" s="675"/>
      <c r="E7384" s="661"/>
    </row>
    <row r="7385" s="651" customFormat="1" customHeight="1" spans="4:5">
      <c r="D7385" s="675"/>
      <c r="E7385" s="661"/>
    </row>
    <row r="7386" s="651" customFormat="1" customHeight="1" spans="4:5">
      <c r="D7386" s="675"/>
      <c r="E7386" s="661"/>
    </row>
    <row r="7387" s="651" customFormat="1" customHeight="1" spans="4:5">
      <c r="D7387" s="675"/>
      <c r="E7387" s="661"/>
    </row>
    <row r="7388" s="651" customFormat="1" customHeight="1" spans="4:5">
      <c r="D7388" s="675"/>
      <c r="E7388" s="661"/>
    </row>
    <row r="7389" s="651" customFormat="1" customHeight="1" spans="4:5">
      <c r="D7389" s="675"/>
      <c r="E7389" s="661"/>
    </row>
    <row r="7390" s="651" customFormat="1" customHeight="1" spans="4:5">
      <c r="D7390" s="675"/>
      <c r="E7390" s="661"/>
    </row>
    <row r="7391" s="651" customFormat="1" customHeight="1" spans="4:5">
      <c r="D7391" s="675"/>
      <c r="E7391" s="661"/>
    </row>
    <row r="7392" s="651" customFormat="1" customHeight="1" spans="4:5">
      <c r="D7392" s="675"/>
      <c r="E7392" s="661"/>
    </row>
    <row r="7393" s="651" customFormat="1" customHeight="1" spans="4:5">
      <c r="D7393" s="675"/>
      <c r="E7393" s="661"/>
    </row>
    <row r="7394" s="651" customFormat="1" customHeight="1" spans="4:5">
      <c r="D7394" s="675"/>
      <c r="E7394" s="661"/>
    </row>
    <row r="7395" s="651" customFormat="1" customHeight="1" spans="4:5">
      <c r="D7395" s="675"/>
      <c r="E7395" s="661"/>
    </row>
    <row r="7396" s="651" customFormat="1" customHeight="1" spans="4:5">
      <c r="D7396" s="675"/>
      <c r="E7396" s="661"/>
    </row>
    <row r="7397" s="651" customFormat="1" customHeight="1" spans="4:5">
      <c r="D7397" s="675"/>
      <c r="E7397" s="661"/>
    </row>
    <row r="7398" s="651" customFormat="1" customHeight="1" spans="4:5">
      <c r="D7398" s="675"/>
      <c r="E7398" s="661"/>
    </row>
    <row r="7399" s="651" customFormat="1" customHeight="1" spans="4:5">
      <c r="D7399" s="675"/>
      <c r="E7399" s="661"/>
    </row>
    <row r="7400" s="651" customFormat="1" customHeight="1" spans="4:5">
      <c r="D7400" s="675"/>
      <c r="E7400" s="661"/>
    </row>
    <row r="7401" s="651" customFormat="1" customHeight="1" spans="4:5">
      <c r="D7401" s="675"/>
      <c r="E7401" s="661"/>
    </row>
    <row r="7402" s="651" customFormat="1" customHeight="1" spans="4:5">
      <c r="D7402" s="675"/>
      <c r="E7402" s="661"/>
    </row>
    <row r="7403" s="651" customFormat="1" customHeight="1" spans="4:5">
      <c r="D7403" s="675"/>
      <c r="E7403" s="661"/>
    </row>
    <row r="7404" s="651" customFormat="1" customHeight="1" spans="4:5">
      <c r="D7404" s="675"/>
      <c r="E7404" s="661"/>
    </row>
    <row r="7405" s="651" customFormat="1" customHeight="1" spans="4:5">
      <c r="D7405" s="675"/>
      <c r="E7405" s="661"/>
    </row>
    <row r="7406" s="651" customFormat="1" customHeight="1" spans="4:5">
      <c r="D7406" s="675"/>
      <c r="E7406" s="661"/>
    </row>
    <row r="7407" s="651" customFormat="1" customHeight="1" spans="4:5">
      <c r="D7407" s="675"/>
      <c r="E7407" s="661"/>
    </row>
    <row r="7408" s="651" customFormat="1" customHeight="1" spans="4:5">
      <c r="D7408" s="675"/>
      <c r="E7408" s="661"/>
    </row>
    <row r="7409" s="651" customFormat="1" customHeight="1" spans="4:5">
      <c r="D7409" s="675"/>
      <c r="E7409" s="661"/>
    </row>
    <row r="7410" s="651" customFormat="1" customHeight="1" spans="4:5">
      <c r="D7410" s="675"/>
      <c r="E7410" s="661"/>
    </row>
    <row r="7411" s="651" customFormat="1" customHeight="1" spans="4:5">
      <c r="D7411" s="675"/>
      <c r="E7411" s="661"/>
    </row>
    <row r="7412" s="651" customFormat="1" customHeight="1" spans="4:5">
      <c r="D7412" s="675"/>
      <c r="E7412" s="661"/>
    </row>
    <row r="7413" s="651" customFormat="1" customHeight="1" spans="4:5">
      <c r="D7413" s="675"/>
      <c r="E7413" s="661"/>
    </row>
    <row r="7414" s="651" customFormat="1" customHeight="1" spans="4:5">
      <c r="D7414" s="675"/>
      <c r="E7414" s="661"/>
    </row>
    <row r="7415" s="651" customFormat="1" customHeight="1" spans="4:5">
      <c r="D7415" s="675"/>
      <c r="E7415" s="661"/>
    </row>
    <row r="7416" s="651" customFormat="1" customHeight="1" spans="4:5">
      <c r="D7416" s="675"/>
      <c r="E7416" s="661"/>
    </row>
    <row r="7417" s="651" customFormat="1" customHeight="1" spans="4:5">
      <c r="D7417" s="675"/>
      <c r="E7417" s="661"/>
    </row>
    <row r="7418" s="651" customFormat="1" customHeight="1" spans="4:5">
      <c r="D7418" s="675"/>
      <c r="E7418" s="661"/>
    </row>
    <row r="7419" s="651" customFormat="1" customHeight="1" spans="4:5">
      <c r="D7419" s="675"/>
      <c r="E7419" s="661"/>
    </row>
    <row r="7420" s="651" customFormat="1" customHeight="1" spans="4:5">
      <c r="D7420" s="675"/>
      <c r="E7420" s="661"/>
    </row>
    <row r="7421" s="651" customFormat="1" customHeight="1" spans="4:5">
      <c r="D7421" s="675"/>
      <c r="E7421" s="661"/>
    </row>
    <row r="7422" s="651" customFormat="1" customHeight="1" spans="4:5">
      <c r="D7422" s="675"/>
      <c r="E7422" s="661"/>
    </row>
    <row r="7423" s="651" customFormat="1" customHeight="1" spans="4:5">
      <c r="D7423" s="675"/>
      <c r="E7423" s="661"/>
    </row>
    <row r="7424" s="651" customFormat="1" customHeight="1" spans="4:5">
      <c r="D7424" s="675"/>
      <c r="E7424" s="661"/>
    </row>
    <row r="7425" s="651" customFormat="1" customHeight="1" spans="4:5">
      <c r="D7425" s="675"/>
      <c r="E7425" s="661"/>
    </row>
    <row r="7426" s="651" customFormat="1" customHeight="1" spans="4:5">
      <c r="D7426" s="675"/>
      <c r="E7426" s="661"/>
    </row>
    <row r="7427" s="651" customFormat="1" customHeight="1" spans="4:5">
      <c r="D7427" s="675"/>
      <c r="E7427" s="661"/>
    </row>
    <row r="7428" s="651" customFormat="1" customHeight="1" spans="4:5">
      <c r="D7428" s="675"/>
      <c r="E7428" s="661"/>
    </row>
    <row r="7429" s="651" customFormat="1" customHeight="1" spans="4:5">
      <c r="D7429" s="675"/>
      <c r="E7429" s="661"/>
    </row>
    <row r="7430" s="651" customFormat="1" customHeight="1" spans="4:5">
      <c r="D7430" s="675"/>
      <c r="E7430" s="661"/>
    </row>
    <row r="7431" s="651" customFormat="1" customHeight="1" spans="4:5">
      <c r="D7431" s="675"/>
      <c r="E7431" s="661"/>
    </row>
    <row r="7432" s="651" customFormat="1" customHeight="1" spans="4:5">
      <c r="D7432" s="675"/>
      <c r="E7432" s="661"/>
    </row>
    <row r="7433" s="651" customFormat="1" customHeight="1" spans="4:5">
      <c r="D7433" s="675"/>
      <c r="E7433" s="661"/>
    </row>
    <row r="7434" s="651" customFormat="1" customHeight="1" spans="4:5">
      <c r="D7434" s="675"/>
      <c r="E7434" s="661"/>
    </row>
    <row r="7435" s="651" customFormat="1" customHeight="1" spans="4:5">
      <c r="D7435" s="675"/>
      <c r="E7435" s="661"/>
    </row>
    <row r="7436" s="651" customFormat="1" customHeight="1" spans="4:5">
      <c r="D7436" s="675"/>
      <c r="E7436" s="661"/>
    </row>
    <row r="7437" s="651" customFormat="1" customHeight="1" spans="4:5">
      <c r="D7437" s="675"/>
      <c r="E7437" s="661"/>
    </row>
    <row r="7438" s="651" customFormat="1" customHeight="1" spans="4:5">
      <c r="D7438" s="675"/>
      <c r="E7438" s="661"/>
    </row>
    <row r="7439" s="651" customFormat="1" customHeight="1" spans="4:5">
      <c r="D7439" s="675"/>
      <c r="E7439" s="661"/>
    </row>
    <row r="7440" s="651" customFormat="1" customHeight="1" spans="4:5">
      <c r="D7440" s="675"/>
      <c r="E7440" s="661"/>
    </row>
    <row r="7441" s="651" customFormat="1" customHeight="1" spans="4:5">
      <c r="D7441" s="675"/>
      <c r="E7441" s="661"/>
    </row>
    <row r="7442" s="651" customFormat="1" customHeight="1" spans="4:5">
      <c r="D7442" s="675"/>
      <c r="E7442" s="661"/>
    </row>
    <row r="7443" s="651" customFormat="1" customHeight="1" spans="4:5">
      <c r="D7443" s="675"/>
      <c r="E7443" s="661"/>
    </row>
    <row r="7444" s="651" customFormat="1" customHeight="1" spans="4:5">
      <c r="D7444" s="675"/>
      <c r="E7444" s="661"/>
    </row>
    <row r="7445" s="651" customFormat="1" customHeight="1" spans="4:5">
      <c r="D7445" s="675"/>
      <c r="E7445" s="661"/>
    </row>
    <row r="7446" s="651" customFormat="1" customHeight="1" spans="4:5">
      <c r="D7446" s="675"/>
      <c r="E7446" s="661"/>
    </row>
    <row r="7447" s="651" customFormat="1" customHeight="1" spans="4:5">
      <c r="D7447" s="675"/>
      <c r="E7447" s="661"/>
    </row>
    <row r="7448" s="651" customFormat="1" customHeight="1" spans="4:5">
      <c r="D7448" s="675"/>
      <c r="E7448" s="661"/>
    </row>
    <row r="7449" s="651" customFormat="1" customHeight="1" spans="4:5">
      <c r="D7449" s="675"/>
      <c r="E7449" s="661"/>
    </row>
    <row r="7450" s="651" customFormat="1" customHeight="1" spans="4:5">
      <c r="D7450" s="675"/>
      <c r="E7450" s="661"/>
    </row>
    <row r="7451" s="651" customFormat="1" customHeight="1" spans="4:5">
      <c r="D7451" s="675"/>
      <c r="E7451" s="661"/>
    </row>
    <row r="7452" s="651" customFormat="1" customHeight="1" spans="4:5">
      <c r="D7452" s="675"/>
      <c r="E7452" s="661"/>
    </row>
    <row r="7453" s="651" customFormat="1" customHeight="1" spans="4:5">
      <c r="D7453" s="675"/>
      <c r="E7453" s="661"/>
    </row>
    <row r="7454" s="651" customFormat="1" customHeight="1" spans="4:5">
      <c r="D7454" s="675"/>
      <c r="E7454" s="661"/>
    </row>
    <row r="7455" s="651" customFormat="1" customHeight="1" spans="4:5">
      <c r="D7455" s="675"/>
      <c r="E7455" s="661"/>
    </row>
    <row r="7456" s="651" customFormat="1" customHeight="1" spans="4:5">
      <c r="D7456" s="675"/>
      <c r="E7456" s="661"/>
    </row>
    <row r="7457" s="651" customFormat="1" customHeight="1" spans="4:5">
      <c r="D7457" s="675"/>
      <c r="E7457" s="661"/>
    </row>
    <row r="7458" s="651" customFormat="1" customHeight="1" spans="4:5">
      <c r="D7458" s="675"/>
      <c r="E7458" s="661"/>
    </row>
    <row r="7459" s="651" customFormat="1" customHeight="1" spans="4:5">
      <c r="D7459" s="675"/>
      <c r="E7459" s="661"/>
    </row>
    <row r="7460" s="651" customFormat="1" customHeight="1" spans="4:5">
      <c r="D7460" s="675"/>
      <c r="E7460" s="661"/>
    </row>
    <row r="7461" s="651" customFormat="1" customHeight="1" spans="4:5">
      <c r="D7461" s="675"/>
      <c r="E7461" s="661"/>
    </row>
    <row r="7462" s="651" customFormat="1" customHeight="1" spans="4:5">
      <c r="D7462" s="675"/>
      <c r="E7462" s="661"/>
    </row>
    <row r="7463" s="651" customFormat="1" customHeight="1" spans="4:5">
      <c r="D7463" s="675"/>
      <c r="E7463" s="661"/>
    </row>
    <row r="7464" s="651" customFormat="1" customHeight="1" spans="4:5">
      <c r="D7464" s="675"/>
      <c r="E7464" s="661"/>
    </row>
    <row r="7465" s="651" customFormat="1" customHeight="1" spans="4:5">
      <c r="D7465" s="675"/>
      <c r="E7465" s="661"/>
    </row>
    <row r="7466" s="651" customFormat="1" customHeight="1" spans="4:5">
      <c r="D7466" s="675"/>
      <c r="E7466" s="661"/>
    </row>
    <row r="7467" s="651" customFormat="1" customHeight="1" spans="4:5">
      <c r="D7467" s="675"/>
      <c r="E7467" s="661"/>
    </row>
    <row r="7468" s="651" customFormat="1" customHeight="1" spans="4:5">
      <c r="D7468" s="675"/>
      <c r="E7468" s="661"/>
    </row>
    <row r="7469" s="651" customFormat="1" customHeight="1" spans="4:5">
      <c r="D7469" s="675"/>
      <c r="E7469" s="661"/>
    </row>
    <row r="7470" s="651" customFormat="1" customHeight="1" spans="4:5">
      <c r="D7470" s="675"/>
      <c r="E7470" s="661"/>
    </row>
    <row r="7471" s="651" customFormat="1" customHeight="1" spans="4:5">
      <c r="D7471" s="675"/>
      <c r="E7471" s="661"/>
    </row>
    <row r="7472" s="651" customFormat="1" customHeight="1" spans="4:5">
      <c r="D7472" s="675"/>
      <c r="E7472" s="661"/>
    </row>
    <row r="7473" s="651" customFormat="1" customHeight="1" spans="4:5">
      <c r="D7473" s="675"/>
      <c r="E7473" s="661"/>
    </row>
    <row r="7474" s="651" customFormat="1" customHeight="1" spans="4:5">
      <c r="D7474" s="675"/>
      <c r="E7474" s="661"/>
    </row>
    <row r="7475" s="651" customFormat="1" customHeight="1" spans="4:5">
      <c r="D7475" s="675"/>
      <c r="E7475" s="661"/>
    </row>
    <row r="7476" s="651" customFormat="1" customHeight="1" spans="4:5">
      <c r="D7476" s="675"/>
      <c r="E7476" s="661"/>
    </row>
    <row r="7477" s="651" customFormat="1" customHeight="1" spans="4:5">
      <c r="D7477" s="675"/>
      <c r="E7477" s="661"/>
    </row>
    <row r="7478" s="651" customFormat="1" customHeight="1" spans="4:5">
      <c r="D7478" s="675"/>
      <c r="E7478" s="661"/>
    </row>
    <row r="7479" s="651" customFormat="1" customHeight="1" spans="4:5">
      <c r="D7479" s="675"/>
      <c r="E7479" s="661"/>
    </row>
    <row r="7480" s="651" customFormat="1" customHeight="1" spans="4:5">
      <c r="D7480" s="675"/>
      <c r="E7480" s="661"/>
    </row>
    <row r="7481" s="651" customFormat="1" customHeight="1" spans="4:5">
      <c r="D7481" s="675"/>
      <c r="E7481" s="661"/>
    </row>
    <row r="7482" s="651" customFormat="1" customHeight="1" spans="4:5">
      <c r="D7482" s="675"/>
      <c r="E7482" s="661"/>
    </row>
    <row r="7483" s="651" customFormat="1" customHeight="1" spans="4:5">
      <c r="D7483" s="675"/>
      <c r="E7483" s="661"/>
    </row>
    <row r="7484" s="651" customFormat="1" customHeight="1" spans="4:5">
      <c r="D7484" s="675"/>
      <c r="E7484" s="661"/>
    </row>
    <row r="7485" s="651" customFormat="1" customHeight="1" spans="4:5">
      <c r="D7485" s="675"/>
      <c r="E7485" s="661"/>
    </row>
    <row r="7486" s="651" customFormat="1" customHeight="1" spans="4:5">
      <c r="D7486" s="675"/>
      <c r="E7486" s="661"/>
    </row>
    <row r="7487" s="651" customFormat="1" customHeight="1" spans="4:5">
      <c r="D7487" s="675"/>
      <c r="E7487" s="661"/>
    </row>
    <row r="7488" s="651" customFormat="1" customHeight="1" spans="4:5">
      <c r="D7488" s="675"/>
      <c r="E7488" s="661"/>
    </row>
    <row r="7489" s="651" customFormat="1" customHeight="1" spans="4:5">
      <c r="D7489" s="675"/>
      <c r="E7489" s="661"/>
    </row>
    <row r="7490" s="651" customFormat="1" customHeight="1" spans="4:5">
      <c r="D7490" s="675"/>
      <c r="E7490" s="661"/>
    </row>
    <row r="7491" s="651" customFormat="1" customHeight="1" spans="4:5">
      <c r="D7491" s="675"/>
      <c r="E7491" s="661"/>
    </row>
    <row r="7492" s="651" customFormat="1" customHeight="1" spans="4:5">
      <c r="D7492" s="675"/>
      <c r="E7492" s="661"/>
    </row>
    <row r="7493" s="651" customFormat="1" customHeight="1" spans="4:5">
      <c r="D7493" s="675"/>
      <c r="E7493" s="661"/>
    </row>
    <row r="7494" s="651" customFormat="1" customHeight="1" spans="4:5">
      <c r="D7494" s="675"/>
      <c r="E7494" s="661"/>
    </row>
    <row r="7495" s="651" customFormat="1" customHeight="1" spans="4:5">
      <c r="D7495" s="675"/>
      <c r="E7495" s="661"/>
    </row>
    <row r="7496" s="651" customFormat="1" customHeight="1" spans="4:5">
      <c r="D7496" s="675"/>
      <c r="E7496" s="661"/>
    </row>
    <row r="7497" s="651" customFormat="1" customHeight="1" spans="4:5">
      <c r="D7497" s="675"/>
      <c r="E7497" s="661"/>
    </row>
    <row r="7498" s="651" customFormat="1" customHeight="1" spans="4:5">
      <c r="D7498" s="675"/>
      <c r="E7498" s="661"/>
    </row>
    <row r="7499" s="651" customFormat="1" customHeight="1" spans="4:5">
      <c r="D7499" s="675"/>
      <c r="E7499" s="661"/>
    </row>
    <row r="7500" s="651" customFormat="1" customHeight="1" spans="4:5">
      <c r="D7500" s="675"/>
      <c r="E7500" s="661"/>
    </row>
    <row r="7501" s="651" customFormat="1" customHeight="1" spans="4:5">
      <c r="D7501" s="675"/>
      <c r="E7501" s="661"/>
    </row>
    <row r="7502" s="651" customFormat="1" customHeight="1" spans="4:5">
      <c r="D7502" s="675"/>
      <c r="E7502" s="661"/>
    </row>
    <row r="7503" s="651" customFormat="1" customHeight="1" spans="4:5">
      <c r="D7503" s="675"/>
      <c r="E7503" s="661"/>
    </row>
    <row r="7504" s="651" customFormat="1" customHeight="1" spans="4:5">
      <c r="D7504" s="675"/>
      <c r="E7504" s="661"/>
    </row>
    <row r="7505" s="651" customFormat="1" customHeight="1" spans="4:5">
      <c r="D7505" s="675"/>
      <c r="E7505" s="661"/>
    </row>
    <row r="7506" s="651" customFormat="1" customHeight="1" spans="4:5">
      <c r="D7506" s="675"/>
      <c r="E7506" s="661"/>
    </row>
    <row r="7507" s="651" customFormat="1" customHeight="1" spans="4:5">
      <c r="D7507" s="675"/>
      <c r="E7507" s="661"/>
    </row>
    <row r="7508" s="651" customFormat="1" customHeight="1" spans="4:5">
      <c r="D7508" s="675"/>
      <c r="E7508" s="661"/>
    </row>
    <row r="7509" s="651" customFormat="1" customHeight="1" spans="4:5">
      <c r="D7509" s="675"/>
      <c r="E7509" s="661"/>
    </row>
    <row r="7510" s="651" customFormat="1" customHeight="1" spans="4:5">
      <c r="D7510" s="675"/>
      <c r="E7510" s="661"/>
    </row>
    <row r="7511" s="651" customFormat="1" customHeight="1" spans="4:5">
      <c r="D7511" s="675"/>
      <c r="E7511" s="661"/>
    </row>
    <row r="7512" s="651" customFormat="1" customHeight="1" spans="4:5">
      <c r="D7512" s="675"/>
      <c r="E7512" s="661"/>
    </row>
    <row r="7513" s="651" customFormat="1" customHeight="1" spans="4:5">
      <c r="D7513" s="675"/>
      <c r="E7513" s="661"/>
    </row>
    <row r="7514" s="651" customFormat="1" customHeight="1" spans="4:5">
      <c r="D7514" s="675"/>
      <c r="E7514" s="661"/>
    </row>
    <row r="7515" s="651" customFormat="1" customHeight="1" spans="4:5">
      <c r="D7515" s="675"/>
      <c r="E7515" s="661"/>
    </row>
    <row r="7516" s="651" customFormat="1" customHeight="1" spans="4:5">
      <c r="D7516" s="675"/>
      <c r="E7516" s="661"/>
    </row>
    <row r="7517" s="651" customFormat="1" customHeight="1" spans="4:5">
      <c r="D7517" s="675"/>
      <c r="E7517" s="661"/>
    </row>
    <row r="7518" s="651" customFormat="1" customHeight="1" spans="4:5">
      <c r="D7518" s="675"/>
      <c r="E7518" s="661"/>
    </row>
    <row r="7519" s="651" customFormat="1" customHeight="1" spans="4:5">
      <c r="D7519" s="675"/>
      <c r="E7519" s="661"/>
    </row>
    <row r="7520" s="651" customFormat="1" customHeight="1" spans="4:5">
      <c r="D7520" s="675"/>
      <c r="E7520" s="661"/>
    </row>
    <row r="7521" s="651" customFormat="1" customHeight="1" spans="4:5">
      <c r="D7521" s="675"/>
      <c r="E7521" s="661"/>
    </row>
    <row r="7522" s="651" customFormat="1" customHeight="1" spans="4:5">
      <c r="D7522" s="675"/>
      <c r="E7522" s="661"/>
    </row>
    <row r="7523" s="651" customFormat="1" customHeight="1" spans="4:5">
      <c r="D7523" s="675"/>
      <c r="E7523" s="661"/>
    </row>
    <row r="7524" s="651" customFormat="1" customHeight="1" spans="4:5">
      <c r="D7524" s="675"/>
      <c r="E7524" s="661"/>
    </row>
    <row r="7525" s="651" customFormat="1" customHeight="1" spans="4:5">
      <c r="D7525" s="675"/>
      <c r="E7525" s="661"/>
    </row>
    <row r="7526" s="651" customFormat="1" customHeight="1" spans="4:5">
      <c r="D7526" s="675"/>
      <c r="E7526" s="661"/>
    </row>
    <row r="7527" s="651" customFormat="1" customHeight="1" spans="4:5">
      <c r="D7527" s="675"/>
      <c r="E7527" s="661"/>
    </row>
    <row r="7528" s="651" customFormat="1" customHeight="1" spans="4:5">
      <c r="D7528" s="675"/>
      <c r="E7528" s="661"/>
    </row>
    <row r="7529" s="651" customFormat="1" customHeight="1" spans="4:5">
      <c r="D7529" s="675"/>
      <c r="E7529" s="661"/>
    </row>
    <row r="7530" s="651" customFormat="1" customHeight="1" spans="4:5">
      <c r="D7530" s="675"/>
      <c r="E7530" s="661"/>
    </row>
    <row r="7531" s="651" customFormat="1" customHeight="1" spans="4:5">
      <c r="D7531" s="675"/>
      <c r="E7531" s="661"/>
    </row>
    <row r="7532" s="651" customFormat="1" customHeight="1" spans="4:5">
      <c r="D7532" s="675"/>
      <c r="E7532" s="661"/>
    </row>
    <row r="7533" s="651" customFormat="1" customHeight="1" spans="4:5">
      <c r="D7533" s="675"/>
      <c r="E7533" s="661"/>
    </row>
    <row r="7534" s="651" customFormat="1" customHeight="1" spans="4:5">
      <c r="D7534" s="675"/>
      <c r="E7534" s="661"/>
    </row>
    <row r="7535" s="651" customFormat="1" customHeight="1" spans="4:5">
      <c r="D7535" s="675"/>
      <c r="E7535" s="661"/>
    </row>
    <row r="7536" s="651" customFormat="1" customHeight="1" spans="4:5">
      <c r="D7536" s="675"/>
      <c r="E7536" s="661"/>
    </row>
    <row r="7537" s="651" customFormat="1" customHeight="1" spans="4:5">
      <c r="D7537" s="675"/>
      <c r="E7537" s="661"/>
    </row>
    <row r="7538" s="651" customFormat="1" customHeight="1" spans="4:5">
      <c r="D7538" s="675"/>
      <c r="E7538" s="661"/>
    </row>
    <row r="7539" s="651" customFormat="1" customHeight="1" spans="4:5">
      <c r="D7539" s="675"/>
      <c r="E7539" s="661"/>
    </row>
    <row r="7540" s="651" customFormat="1" customHeight="1" spans="4:5">
      <c r="D7540" s="675"/>
      <c r="E7540" s="661"/>
    </row>
    <row r="7541" s="651" customFormat="1" customHeight="1" spans="4:5">
      <c r="D7541" s="675"/>
      <c r="E7541" s="661"/>
    </row>
    <row r="7542" s="651" customFormat="1" customHeight="1" spans="4:5">
      <c r="D7542" s="675"/>
      <c r="E7542" s="661"/>
    </row>
    <row r="7543" s="651" customFormat="1" customHeight="1" spans="4:5">
      <c r="D7543" s="675"/>
      <c r="E7543" s="661"/>
    </row>
    <row r="7544" s="651" customFormat="1" customHeight="1" spans="4:5">
      <c r="D7544" s="675"/>
      <c r="E7544" s="661"/>
    </row>
    <row r="7545" s="651" customFormat="1" customHeight="1" spans="4:5">
      <c r="D7545" s="675"/>
      <c r="E7545" s="661"/>
    </row>
    <row r="7546" s="651" customFormat="1" customHeight="1" spans="4:5">
      <c r="D7546" s="675"/>
      <c r="E7546" s="661"/>
    </row>
    <row r="7547" s="651" customFormat="1" customHeight="1" spans="4:5">
      <c r="D7547" s="675"/>
      <c r="E7547" s="661"/>
    </row>
    <row r="7548" s="651" customFormat="1" customHeight="1" spans="4:5">
      <c r="D7548" s="675"/>
      <c r="E7548" s="661"/>
    </row>
    <row r="7549" s="651" customFormat="1" customHeight="1" spans="4:5">
      <c r="D7549" s="675"/>
      <c r="E7549" s="661"/>
    </row>
    <row r="7550" s="651" customFormat="1" customHeight="1" spans="4:5">
      <c r="D7550" s="675"/>
      <c r="E7550" s="661"/>
    </row>
    <row r="7551" s="651" customFormat="1" customHeight="1" spans="4:5">
      <c r="D7551" s="675"/>
      <c r="E7551" s="661"/>
    </row>
    <row r="7552" s="651" customFormat="1" customHeight="1" spans="4:5">
      <c r="D7552" s="675"/>
      <c r="E7552" s="661"/>
    </row>
    <row r="7553" s="651" customFormat="1" customHeight="1" spans="4:5">
      <c r="D7553" s="675"/>
      <c r="E7553" s="661"/>
    </row>
    <row r="7554" s="651" customFormat="1" customHeight="1" spans="4:5">
      <c r="D7554" s="675"/>
      <c r="E7554" s="661"/>
    </row>
    <row r="7555" s="651" customFormat="1" customHeight="1" spans="4:5">
      <c r="D7555" s="675"/>
      <c r="E7555" s="661"/>
    </row>
    <row r="7556" s="651" customFormat="1" customHeight="1" spans="4:5">
      <c r="D7556" s="675"/>
      <c r="E7556" s="661"/>
    </row>
    <row r="7557" s="651" customFormat="1" customHeight="1" spans="4:5">
      <c r="D7557" s="675"/>
      <c r="E7557" s="661"/>
    </row>
    <row r="7558" s="651" customFormat="1" customHeight="1" spans="4:5">
      <c r="D7558" s="675"/>
      <c r="E7558" s="661"/>
    </row>
    <row r="7559" s="651" customFormat="1" customHeight="1" spans="4:5">
      <c r="D7559" s="675"/>
      <c r="E7559" s="661"/>
    </row>
    <row r="7560" s="651" customFormat="1" customHeight="1" spans="4:5">
      <c r="D7560" s="675"/>
      <c r="E7560" s="661"/>
    </row>
    <row r="7561" s="651" customFormat="1" customHeight="1" spans="4:5">
      <c r="D7561" s="675"/>
      <c r="E7561" s="661"/>
    </row>
    <row r="7562" s="651" customFormat="1" customHeight="1" spans="4:5">
      <c r="D7562" s="675"/>
      <c r="E7562" s="661"/>
    </row>
    <row r="7563" s="651" customFormat="1" customHeight="1" spans="4:5">
      <c r="D7563" s="675"/>
      <c r="E7563" s="661"/>
    </row>
    <row r="7564" s="651" customFormat="1" customHeight="1" spans="4:5">
      <c r="D7564" s="675"/>
      <c r="E7564" s="661"/>
    </row>
    <row r="7565" s="651" customFormat="1" customHeight="1" spans="4:5">
      <c r="D7565" s="675"/>
      <c r="E7565" s="661"/>
    </row>
    <row r="7566" s="651" customFormat="1" customHeight="1" spans="4:5">
      <c r="D7566" s="675"/>
      <c r="E7566" s="661"/>
    </row>
    <row r="7567" s="651" customFormat="1" customHeight="1" spans="4:5">
      <c r="D7567" s="675"/>
      <c r="E7567" s="661"/>
    </row>
    <row r="7568" s="651" customFormat="1" customHeight="1" spans="4:5">
      <c r="D7568" s="675"/>
      <c r="E7568" s="661"/>
    </row>
    <row r="7569" s="651" customFormat="1" customHeight="1" spans="4:5">
      <c r="D7569" s="675"/>
      <c r="E7569" s="661"/>
    </row>
    <row r="7570" s="651" customFormat="1" customHeight="1" spans="4:5">
      <c r="D7570" s="675"/>
      <c r="E7570" s="661"/>
    </row>
    <row r="7571" s="651" customFormat="1" customHeight="1" spans="4:5">
      <c r="D7571" s="675"/>
      <c r="E7571" s="661"/>
    </row>
    <row r="7572" s="651" customFormat="1" customHeight="1" spans="4:5">
      <c r="D7572" s="675"/>
      <c r="E7572" s="661"/>
    </row>
    <row r="7573" s="651" customFormat="1" customHeight="1" spans="4:5">
      <c r="D7573" s="675"/>
      <c r="E7573" s="661"/>
    </row>
    <row r="7574" s="651" customFormat="1" customHeight="1" spans="4:5">
      <c r="D7574" s="675"/>
      <c r="E7574" s="661"/>
    </row>
    <row r="7575" s="651" customFormat="1" customHeight="1" spans="4:5">
      <c r="D7575" s="675"/>
      <c r="E7575" s="661"/>
    </row>
    <row r="7576" s="651" customFormat="1" customHeight="1" spans="4:5">
      <c r="D7576" s="675"/>
      <c r="E7576" s="661"/>
    </row>
    <row r="7577" s="651" customFormat="1" customHeight="1" spans="4:5">
      <c r="D7577" s="675"/>
      <c r="E7577" s="661"/>
    </row>
    <row r="7578" s="651" customFormat="1" customHeight="1" spans="4:5">
      <c r="D7578" s="675"/>
      <c r="E7578" s="661"/>
    </row>
    <row r="7579" s="651" customFormat="1" customHeight="1" spans="4:5">
      <c r="D7579" s="675"/>
      <c r="E7579" s="661"/>
    </row>
    <row r="7580" s="651" customFormat="1" customHeight="1" spans="4:5">
      <c r="D7580" s="675"/>
      <c r="E7580" s="661"/>
    </row>
    <row r="7581" s="651" customFormat="1" customHeight="1" spans="4:5">
      <c r="D7581" s="675"/>
      <c r="E7581" s="661"/>
    </row>
    <row r="7582" s="651" customFormat="1" customHeight="1" spans="4:5">
      <c r="D7582" s="675"/>
      <c r="E7582" s="661"/>
    </row>
    <row r="7583" s="651" customFormat="1" customHeight="1" spans="4:5">
      <c r="D7583" s="675"/>
      <c r="E7583" s="661"/>
    </row>
    <row r="7584" s="651" customFormat="1" customHeight="1" spans="4:5">
      <c r="D7584" s="675"/>
      <c r="E7584" s="661"/>
    </row>
    <row r="7585" s="651" customFormat="1" customHeight="1" spans="4:5">
      <c r="D7585" s="675"/>
      <c r="E7585" s="661"/>
    </row>
    <row r="7586" s="651" customFormat="1" customHeight="1" spans="4:5">
      <c r="D7586" s="675"/>
      <c r="E7586" s="661"/>
    </row>
    <row r="7587" s="651" customFormat="1" customHeight="1" spans="4:5">
      <c r="D7587" s="675"/>
      <c r="E7587" s="661"/>
    </row>
    <row r="7588" s="651" customFormat="1" customHeight="1" spans="4:5">
      <c r="D7588" s="675"/>
      <c r="E7588" s="661"/>
    </row>
    <row r="7589" s="651" customFormat="1" customHeight="1" spans="4:5">
      <c r="D7589" s="675"/>
      <c r="E7589" s="661"/>
    </row>
    <row r="7590" s="651" customFormat="1" customHeight="1" spans="4:5">
      <c r="D7590" s="675"/>
      <c r="E7590" s="661"/>
    </row>
    <row r="7591" s="651" customFormat="1" customHeight="1" spans="4:5">
      <c r="D7591" s="675"/>
      <c r="E7591" s="661"/>
    </row>
    <row r="7592" s="651" customFormat="1" customHeight="1" spans="4:5">
      <c r="D7592" s="675"/>
      <c r="E7592" s="661"/>
    </row>
    <row r="7593" s="651" customFormat="1" customHeight="1" spans="4:5">
      <c r="D7593" s="675"/>
      <c r="E7593" s="661"/>
    </row>
    <row r="7594" s="651" customFormat="1" customHeight="1" spans="4:5">
      <c r="D7594" s="675"/>
      <c r="E7594" s="661"/>
    </row>
    <row r="7595" s="651" customFormat="1" customHeight="1" spans="4:5">
      <c r="D7595" s="675"/>
      <c r="E7595" s="661"/>
    </row>
    <row r="7596" s="651" customFormat="1" customHeight="1" spans="4:5">
      <c r="D7596" s="675"/>
      <c r="E7596" s="661"/>
    </row>
    <row r="7597" s="651" customFormat="1" customHeight="1" spans="4:5">
      <c r="D7597" s="675"/>
      <c r="E7597" s="661"/>
    </row>
    <row r="7598" s="651" customFormat="1" customHeight="1" spans="4:5">
      <c r="D7598" s="675"/>
      <c r="E7598" s="661"/>
    </row>
    <row r="7599" s="651" customFormat="1" customHeight="1" spans="4:5">
      <c r="D7599" s="675"/>
      <c r="E7599" s="661"/>
    </row>
    <row r="7600" s="651" customFormat="1" customHeight="1" spans="4:5">
      <c r="D7600" s="675"/>
      <c r="E7600" s="661"/>
    </row>
    <row r="7601" s="651" customFormat="1" customHeight="1" spans="4:5">
      <c r="D7601" s="675"/>
      <c r="E7601" s="661"/>
    </row>
    <row r="7602" s="651" customFormat="1" customHeight="1" spans="4:5">
      <c r="D7602" s="675"/>
      <c r="E7602" s="661"/>
    </row>
    <row r="7603" s="651" customFormat="1" customHeight="1" spans="4:5">
      <c r="D7603" s="675"/>
      <c r="E7603" s="661"/>
    </row>
    <row r="7604" s="651" customFormat="1" customHeight="1" spans="4:5">
      <c r="D7604" s="675"/>
      <c r="E7604" s="661"/>
    </row>
    <row r="7605" s="651" customFormat="1" customHeight="1" spans="4:5">
      <c r="D7605" s="675"/>
      <c r="E7605" s="661"/>
    </row>
    <row r="7606" s="651" customFormat="1" customHeight="1" spans="4:5">
      <c r="D7606" s="675"/>
      <c r="E7606" s="661"/>
    </row>
    <row r="7607" s="651" customFormat="1" customHeight="1" spans="4:5">
      <c r="D7607" s="675"/>
      <c r="E7607" s="661"/>
    </row>
    <row r="7608" s="651" customFormat="1" customHeight="1" spans="4:5">
      <c r="D7608" s="675"/>
      <c r="E7608" s="661"/>
    </row>
    <row r="7609" s="651" customFormat="1" customHeight="1" spans="4:5">
      <c r="D7609" s="675"/>
      <c r="E7609" s="661"/>
    </row>
    <row r="7610" s="651" customFormat="1" customHeight="1" spans="4:5">
      <c r="D7610" s="675"/>
      <c r="E7610" s="661"/>
    </row>
    <row r="7611" s="651" customFormat="1" customHeight="1" spans="4:5">
      <c r="D7611" s="675"/>
      <c r="E7611" s="661"/>
    </row>
    <row r="7612" s="651" customFormat="1" customHeight="1" spans="4:5">
      <c r="D7612" s="675"/>
      <c r="E7612" s="661"/>
    </row>
    <row r="7613" s="651" customFormat="1" customHeight="1" spans="4:5">
      <c r="D7613" s="675"/>
      <c r="E7613" s="661"/>
    </row>
    <row r="7614" s="651" customFormat="1" customHeight="1" spans="4:5">
      <c r="D7614" s="675"/>
      <c r="E7614" s="661"/>
    </row>
    <row r="7615" s="651" customFormat="1" customHeight="1" spans="4:5">
      <c r="D7615" s="675"/>
      <c r="E7615" s="661"/>
    </row>
    <row r="7616" s="651" customFormat="1" customHeight="1" spans="4:5">
      <c r="D7616" s="675"/>
      <c r="E7616" s="661"/>
    </row>
    <row r="7617" s="651" customFormat="1" customHeight="1" spans="4:5">
      <c r="D7617" s="675"/>
      <c r="E7617" s="661"/>
    </row>
    <row r="7618" s="651" customFormat="1" customHeight="1" spans="4:5">
      <c r="D7618" s="675"/>
      <c r="E7618" s="661"/>
    </row>
    <row r="7619" s="651" customFormat="1" customHeight="1" spans="4:5">
      <c r="D7619" s="675"/>
      <c r="E7619" s="661"/>
    </row>
    <row r="7620" s="651" customFormat="1" customHeight="1" spans="4:5">
      <c r="D7620" s="675"/>
      <c r="E7620" s="661"/>
    </row>
    <row r="7621" s="651" customFormat="1" customHeight="1" spans="4:5">
      <c r="D7621" s="675"/>
      <c r="E7621" s="661"/>
    </row>
    <row r="7622" s="651" customFormat="1" customHeight="1" spans="4:5">
      <c r="D7622" s="675"/>
      <c r="E7622" s="661"/>
    </row>
    <row r="7623" s="651" customFormat="1" customHeight="1" spans="4:5">
      <c r="D7623" s="675"/>
      <c r="E7623" s="661"/>
    </row>
    <row r="7624" s="651" customFormat="1" customHeight="1" spans="4:5">
      <c r="D7624" s="675"/>
      <c r="E7624" s="661"/>
    </row>
    <row r="7625" s="651" customFormat="1" customHeight="1" spans="4:5">
      <c r="D7625" s="675"/>
      <c r="E7625" s="661"/>
    </row>
    <row r="7626" s="651" customFormat="1" customHeight="1" spans="4:5">
      <c r="D7626" s="675"/>
      <c r="E7626" s="661"/>
    </row>
    <row r="7627" s="651" customFormat="1" customHeight="1" spans="4:5">
      <c r="D7627" s="675"/>
      <c r="E7627" s="661"/>
    </row>
    <row r="7628" s="651" customFormat="1" customHeight="1" spans="4:5">
      <c r="D7628" s="675"/>
      <c r="E7628" s="661"/>
    </row>
    <row r="7629" s="651" customFormat="1" customHeight="1" spans="4:5">
      <c r="D7629" s="675"/>
      <c r="E7629" s="661"/>
    </row>
    <row r="7630" s="651" customFormat="1" customHeight="1" spans="4:5">
      <c r="D7630" s="675"/>
      <c r="E7630" s="661"/>
    </row>
    <row r="7631" s="651" customFormat="1" customHeight="1" spans="4:5">
      <c r="D7631" s="675"/>
      <c r="E7631" s="661"/>
    </row>
    <row r="7632" s="651" customFormat="1" customHeight="1" spans="4:5">
      <c r="D7632" s="675"/>
      <c r="E7632" s="661"/>
    </row>
    <row r="7633" s="651" customFormat="1" customHeight="1" spans="4:5">
      <c r="D7633" s="675"/>
      <c r="E7633" s="661"/>
    </row>
    <row r="7634" s="651" customFormat="1" customHeight="1" spans="4:5">
      <c r="D7634" s="675"/>
      <c r="E7634" s="661"/>
    </row>
    <row r="7635" s="651" customFormat="1" customHeight="1" spans="4:5">
      <c r="D7635" s="675"/>
      <c r="E7635" s="661"/>
    </row>
    <row r="7636" s="651" customFormat="1" customHeight="1" spans="4:5">
      <c r="D7636" s="675"/>
      <c r="E7636" s="661"/>
    </row>
    <row r="7637" s="651" customFormat="1" customHeight="1" spans="4:5">
      <c r="D7637" s="675"/>
      <c r="E7637" s="661"/>
    </row>
    <row r="7638" s="651" customFormat="1" customHeight="1" spans="4:5">
      <c r="D7638" s="675"/>
      <c r="E7638" s="661"/>
    </row>
    <row r="7639" s="651" customFormat="1" customHeight="1" spans="4:5">
      <c r="D7639" s="675"/>
      <c r="E7639" s="661"/>
    </row>
    <row r="7640" s="651" customFormat="1" customHeight="1" spans="4:5">
      <c r="D7640" s="675"/>
      <c r="E7640" s="661"/>
    </row>
    <row r="7641" s="651" customFormat="1" customHeight="1" spans="4:5">
      <c r="D7641" s="675"/>
      <c r="E7641" s="661"/>
    </row>
    <row r="7642" s="651" customFormat="1" customHeight="1" spans="4:5">
      <c r="D7642" s="675"/>
      <c r="E7642" s="661"/>
    </row>
    <row r="7643" s="651" customFormat="1" customHeight="1" spans="4:5">
      <c r="D7643" s="675"/>
      <c r="E7643" s="661"/>
    </row>
    <row r="7644" s="651" customFormat="1" customHeight="1" spans="4:5">
      <c r="D7644" s="675"/>
      <c r="E7644" s="661"/>
    </row>
    <row r="7645" s="651" customFormat="1" customHeight="1" spans="4:5">
      <c r="D7645" s="675"/>
      <c r="E7645" s="661"/>
    </row>
    <row r="7646" s="651" customFormat="1" customHeight="1" spans="4:5">
      <c r="D7646" s="675"/>
      <c r="E7646" s="661"/>
    </row>
    <row r="7647" s="651" customFormat="1" customHeight="1" spans="4:5">
      <c r="D7647" s="675"/>
      <c r="E7647" s="661"/>
    </row>
    <row r="7648" s="651" customFormat="1" customHeight="1" spans="4:5">
      <c r="D7648" s="675"/>
      <c r="E7648" s="661"/>
    </row>
    <row r="7649" s="651" customFormat="1" customHeight="1" spans="4:5">
      <c r="D7649" s="675"/>
      <c r="E7649" s="661"/>
    </row>
    <row r="7650" s="651" customFormat="1" customHeight="1" spans="4:5">
      <c r="D7650" s="675"/>
      <c r="E7650" s="661"/>
    </row>
    <row r="7651" s="651" customFormat="1" customHeight="1" spans="4:5">
      <c r="D7651" s="675"/>
      <c r="E7651" s="661"/>
    </row>
    <row r="7652" s="651" customFormat="1" customHeight="1" spans="4:5">
      <c r="D7652" s="675"/>
      <c r="E7652" s="661"/>
    </row>
    <row r="7653" s="651" customFormat="1" customHeight="1" spans="4:5">
      <c r="D7653" s="675"/>
      <c r="E7653" s="661"/>
    </row>
    <row r="7654" s="651" customFormat="1" customHeight="1" spans="4:5">
      <c r="D7654" s="675"/>
      <c r="E7654" s="661"/>
    </row>
    <row r="7655" s="651" customFormat="1" customHeight="1" spans="4:5">
      <c r="D7655" s="675"/>
      <c r="E7655" s="661"/>
    </row>
    <row r="7656" s="651" customFormat="1" customHeight="1" spans="4:5">
      <c r="D7656" s="675"/>
      <c r="E7656" s="661"/>
    </row>
    <row r="7657" s="651" customFormat="1" customHeight="1" spans="4:5">
      <c r="D7657" s="675"/>
      <c r="E7657" s="661"/>
    </row>
    <row r="7658" s="651" customFormat="1" customHeight="1" spans="4:5">
      <c r="D7658" s="675"/>
      <c r="E7658" s="661"/>
    </row>
    <row r="7659" s="651" customFormat="1" customHeight="1" spans="4:5">
      <c r="D7659" s="675"/>
      <c r="E7659" s="661"/>
    </row>
    <row r="7660" s="651" customFormat="1" customHeight="1" spans="4:5">
      <c r="D7660" s="675"/>
      <c r="E7660" s="661"/>
    </row>
    <row r="7661" s="651" customFormat="1" customHeight="1" spans="4:5">
      <c r="D7661" s="675"/>
      <c r="E7661" s="661"/>
    </row>
    <row r="7662" s="651" customFormat="1" customHeight="1" spans="4:5">
      <c r="D7662" s="675"/>
      <c r="E7662" s="661"/>
    </row>
    <row r="7663" s="651" customFormat="1" customHeight="1" spans="4:5">
      <c r="D7663" s="675"/>
      <c r="E7663" s="661"/>
    </row>
    <row r="7664" s="651" customFormat="1" customHeight="1" spans="4:5">
      <c r="D7664" s="675"/>
      <c r="E7664" s="661"/>
    </row>
    <row r="7665" s="651" customFormat="1" customHeight="1" spans="4:5">
      <c r="D7665" s="675"/>
      <c r="E7665" s="661"/>
    </row>
    <row r="7666" s="651" customFormat="1" customHeight="1" spans="4:5">
      <c r="D7666" s="675"/>
      <c r="E7666" s="661"/>
    </row>
    <row r="7667" s="651" customFormat="1" customHeight="1" spans="4:5">
      <c r="D7667" s="675"/>
      <c r="E7667" s="661"/>
    </row>
    <row r="7668" s="651" customFormat="1" customHeight="1" spans="4:5">
      <c r="D7668" s="675"/>
      <c r="E7668" s="661"/>
    </row>
    <row r="7669" s="651" customFormat="1" customHeight="1" spans="4:5">
      <c r="D7669" s="675"/>
      <c r="E7669" s="661"/>
    </row>
    <row r="7670" s="651" customFormat="1" customHeight="1" spans="4:5">
      <c r="D7670" s="675"/>
      <c r="E7670" s="661"/>
    </row>
    <row r="7671" s="651" customFormat="1" customHeight="1" spans="4:5">
      <c r="D7671" s="675"/>
      <c r="E7671" s="661"/>
    </row>
    <row r="7672" s="651" customFormat="1" customHeight="1" spans="4:5">
      <c r="D7672" s="675"/>
      <c r="E7672" s="661"/>
    </row>
    <row r="7673" s="651" customFormat="1" customHeight="1" spans="4:5">
      <c r="D7673" s="675"/>
      <c r="E7673" s="661"/>
    </row>
    <row r="7674" s="651" customFormat="1" customHeight="1" spans="4:5">
      <c r="D7674" s="675"/>
      <c r="E7674" s="661"/>
    </row>
    <row r="7675" s="651" customFormat="1" customHeight="1" spans="4:5">
      <c r="D7675" s="675"/>
      <c r="E7675" s="661"/>
    </row>
    <row r="7676" s="651" customFormat="1" customHeight="1" spans="4:5">
      <c r="D7676" s="675"/>
      <c r="E7676" s="661"/>
    </row>
    <row r="7677" s="651" customFormat="1" customHeight="1" spans="4:5">
      <c r="D7677" s="675"/>
      <c r="E7677" s="661"/>
    </row>
    <row r="7678" s="651" customFormat="1" customHeight="1" spans="4:5">
      <c r="D7678" s="675"/>
      <c r="E7678" s="661"/>
    </row>
    <row r="7679" s="651" customFormat="1" customHeight="1" spans="4:5">
      <c r="D7679" s="675"/>
      <c r="E7679" s="661"/>
    </row>
    <row r="7680" s="651" customFormat="1" customHeight="1" spans="4:5">
      <c r="D7680" s="675"/>
      <c r="E7680" s="661"/>
    </row>
    <row r="7681" s="651" customFormat="1" customHeight="1" spans="4:5">
      <c r="D7681" s="675"/>
      <c r="E7681" s="661"/>
    </row>
    <row r="7682" s="651" customFormat="1" customHeight="1" spans="4:5">
      <c r="D7682" s="675"/>
      <c r="E7682" s="661"/>
    </row>
    <row r="7683" s="651" customFormat="1" customHeight="1" spans="4:5">
      <c r="D7683" s="675"/>
      <c r="E7683" s="661"/>
    </row>
    <row r="7684" s="651" customFormat="1" customHeight="1" spans="4:5">
      <c r="D7684" s="675"/>
      <c r="E7684" s="661"/>
    </row>
    <row r="7685" s="651" customFormat="1" customHeight="1" spans="4:5">
      <c r="D7685" s="675"/>
      <c r="E7685" s="661"/>
    </row>
    <row r="7686" s="651" customFormat="1" customHeight="1" spans="4:5">
      <c r="D7686" s="675"/>
      <c r="E7686" s="661"/>
    </row>
    <row r="7687" s="651" customFormat="1" customHeight="1" spans="4:5">
      <c r="D7687" s="675"/>
      <c r="E7687" s="661"/>
    </row>
    <row r="7688" s="651" customFormat="1" customHeight="1" spans="4:5">
      <c r="D7688" s="675"/>
      <c r="E7688" s="661"/>
    </row>
    <row r="7689" s="651" customFormat="1" customHeight="1" spans="4:5">
      <c r="D7689" s="675"/>
      <c r="E7689" s="661"/>
    </row>
    <row r="7690" s="651" customFormat="1" customHeight="1" spans="4:5">
      <c r="D7690" s="675"/>
      <c r="E7690" s="661"/>
    </row>
    <row r="7691" s="651" customFormat="1" customHeight="1" spans="4:5">
      <c r="D7691" s="675"/>
      <c r="E7691" s="661"/>
    </row>
    <row r="7692" s="651" customFormat="1" customHeight="1" spans="4:5">
      <c r="D7692" s="675"/>
      <c r="E7692" s="661"/>
    </row>
    <row r="7693" s="651" customFormat="1" customHeight="1" spans="4:5">
      <c r="D7693" s="675"/>
      <c r="E7693" s="661"/>
    </row>
    <row r="7694" s="651" customFormat="1" customHeight="1" spans="4:5">
      <c r="D7694" s="675"/>
      <c r="E7694" s="661"/>
    </row>
    <row r="7695" s="651" customFormat="1" customHeight="1" spans="4:5">
      <c r="D7695" s="675"/>
      <c r="E7695" s="661"/>
    </row>
    <row r="7696" s="651" customFormat="1" customHeight="1" spans="4:5">
      <c r="D7696" s="675"/>
      <c r="E7696" s="661"/>
    </row>
    <row r="7697" s="651" customFormat="1" customHeight="1" spans="4:5">
      <c r="D7697" s="675"/>
      <c r="E7697" s="661"/>
    </row>
    <row r="7698" s="651" customFormat="1" customHeight="1" spans="4:5">
      <c r="D7698" s="675"/>
      <c r="E7698" s="661"/>
    </row>
    <row r="7699" s="651" customFormat="1" customHeight="1" spans="4:5">
      <c r="D7699" s="675"/>
      <c r="E7699" s="661"/>
    </row>
    <row r="7700" s="651" customFormat="1" customHeight="1" spans="4:5">
      <c r="D7700" s="675"/>
      <c r="E7700" s="661"/>
    </row>
    <row r="7701" s="651" customFormat="1" customHeight="1" spans="4:5">
      <c r="D7701" s="675"/>
      <c r="E7701" s="661"/>
    </row>
    <row r="7702" s="651" customFormat="1" customHeight="1" spans="4:5">
      <c r="D7702" s="675"/>
      <c r="E7702" s="661"/>
    </row>
    <row r="7703" s="651" customFormat="1" customHeight="1" spans="4:5">
      <c r="D7703" s="675"/>
      <c r="E7703" s="661"/>
    </row>
    <row r="7704" s="651" customFormat="1" customHeight="1" spans="4:5">
      <c r="D7704" s="675"/>
      <c r="E7704" s="661"/>
    </row>
    <row r="7705" s="651" customFormat="1" customHeight="1" spans="4:5">
      <c r="D7705" s="675"/>
      <c r="E7705" s="661"/>
    </row>
    <row r="7706" s="651" customFormat="1" customHeight="1" spans="4:5">
      <c r="D7706" s="675"/>
      <c r="E7706" s="661"/>
    </row>
    <row r="7707" s="651" customFormat="1" customHeight="1" spans="4:5">
      <c r="D7707" s="675"/>
      <c r="E7707" s="661"/>
    </row>
    <row r="7708" s="651" customFormat="1" customHeight="1" spans="4:5">
      <c r="D7708" s="675"/>
      <c r="E7708" s="661"/>
    </row>
    <row r="7709" s="651" customFormat="1" customHeight="1" spans="4:5">
      <c r="D7709" s="675"/>
      <c r="E7709" s="661"/>
    </row>
    <row r="7710" s="651" customFormat="1" customHeight="1" spans="4:5">
      <c r="D7710" s="675"/>
      <c r="E7710" s="661"/>
    </row>
    <row r="7711" s="651" customFormat="1" customHeight="1" spans="4:5">
      <c r="D7711" s="675"/>
      <c r="E7711" s="661"/>
    </row>
    <row r="7712" s="651" customFormat="1" customHeight="1" spans="4:5">
      <c r="D7712" s="675"/>
      <c r="E7712" s="661"/>
    </row>
    <row r="7713" s="651" customFormat="1" customHeight="1" spans="4:5">
      <c r="D7713" s="675"/>
      <c r="E7713" s="661"/>
    </row>
    <row r="7714" s="651" customFormat="1" customHeight="1" spans="4:5">
      <c r="D7714" s="675"/>
      <c r="E7714" s="661"/>
    </row>
    <row r="7715" s="651" customFormat="1" customHeight="1" spans="4:5">
      <c r="D7715" s="675"/>
      <c r="E7715" s="661"/>
    </row>
    <row r="7716" s="651" customFormat="1" customHeight="1" spans="4:5">
      <c r="D7716" s="675"/>
      <c r="E7716" s="661"/>
    </row>
    <row r="7717" s="651" customFormat="1" customHeight="1" spans="4:5">
      <c r="D7717" s="675"/>
      <c r="E7717" s="661"/>
    </row>
    <row r="7718" s="651" customFormat="1" customHeight="1" spans="4:5">
      <c r="D7718" s="675"/>
      <c r="E7718" s="661"/>
    </row>
    <row r="7719" s="651" customFormat="1" customHeight="1" spans="4:5">
      <c r="D7719" s="675"/>
      <c r="E7719" s="661"/>
    </row>
    <row r="7720" s="651" customFormat="1" customHeight="1" spans="4:5">
      <c r="D7720" s="675"/>
      <c r="E7720" s="661"/>
    </row>
    <row r="7721" s="651" customFormat="1" customHeight="1" spans="4:5">
      <c r="D7721" s="675"/>
      <c r="E7721" s="661"/>
    </row>
    <row r="7722" s="651" customFormat="1" customHeight="1" spans="4:5">
      <c r="D7722" s="675"/>
      <c r="E7722" s="661"/>
    </row>
    <row r="7723" s="651" customFormat="1" customHeight="1" spans="4:5">
      <c r="D7723" s="675"/>
      <c r="E7723" s="661"/>
    </row>
    <row r="7724" s="651" customFormat="1" customHeight="1" spans="4:5">
      <c r="D7724" s="675"/>
      <c r="E7724" s="661"/>
    </row>
    <row r="7725" s="651" customFormat="1" customHeight="1" spans="4:5">
      <c r="D7725" s="675"/>
      <c r="E7725" s="661"/>
    </row>
    <row r="7726" s="651" customFormat="1" customHeight="1" spans="4:5">
      <c r="D7726" s="675"/>
      <c r="E7726" s="661"/>
    </row>
    <row r="7727" s="651" customFormat="1" customHeight="1" spans="4:5">
      <c r="D7727" s="675"/>
      <c r="E7727" s="661"/>
    </row>
    <row r="7728" s="651" customFormat="1" customHeight="1" spans="4:5">
      <c r="D7728" s="675"/>
      <c r="E7728" s="661"/>
    </row>
    <row r="7729" s="651" customFormat="1" customHeight="1" spans="4:5">
      <c r="D7729" s="675"/>
      <c r="E7729" s="661"/>
    </row>
    <row r="7730" s="651" customFormat="1" customHeight="1" spans="4:5">
      <c r="D7730" s="675"/>
      <c r="E7730" s="661"/>
    </row>
    <row r="7731" s="651" customFormat="1" customHeight="1" spans="4:5">
      <c r="D7731" s="675"/>
      <c r="E7731" s="661"/>
    </row>
    <row r="7732" s="651" customFormat="1" customHeight="1" spans="4:5">
      <c r="D7732" s="675"/>
      <c r="E7732" s="661"/>
    </row>
    <row r="7733" s="651" customFormat="1" customHeight="1" spans="4:5">
      <c r="D7733" s="675"/>
      <c r="E7733" s="661"/>
    </row>
    <row r="7734" s="651" customFormat="1" customHeight="1" spans="4:5">
      <c r="D7734" s="675"/>
      <c r="E7734" s="661"/>
    </row>
    <row r="7735" s="651" customFormat="1" customHeight="1" spans="4:5">
      <c r="D7735" s="675"/>
      <c r="E7735" s="661"/>
    </row>
    <row r="7736" s="651" customFormat="1" customHeight="1" spans="4:5">
      <c r="D7736" s="675"/>
      <c r="E7736" s="661"/>
    </row>
    <row r="7737" s="651" customFormat="1" customHeight="1" spans="4:5">
      <c r="D7737" s="675"/>
      <c r="E7737" s="661"/>
    </row>
    <row r="7738" s="651" customFormat="1" customHeight="1" spans="4:5">
      <c r="D7738" s="675"/>
      <c r="E7738" s="661"/>
    </row>
    <row r="7739" s="651" customFormat="1" customHeight="1" spans="4:5">
      <c r="D7739" s="675"/>
      <c r="E7739" s="661"/>
    </row>
    <row r="7740" s="651" customFormat="1" customHeight="1" spans="4:5">
      <c r="D7740" s="675"/>
      <c r="E7740" s="661"/>
    </row>
    <row r="7741" s="651" customFormat="1" customHeight="1" spans="4:5">
      <c r="D7741" s="675"/>
      <c r="E7741" s="661"/>
    </row>
    <row r="7742" s="651" customFormat="1" customHeight="1" spans="4:5">
      <c r="D7742" s="675"/>
      <c r="E7742" s="661"/>
    </row>
    <row r="7743" s="651" customFormat="1" customHeight="1" spans="4:5">
      <c r="D7743" s="675"/>
      <c r="E7743" s="661"/>
    </row>
    <row r="7744" s="651" customFormat="1" customHeight="1" spans="4:5">
      <c r="D7744" s="675"/>
      <c r="E7744" s="661"/>
    </row>
    <row r="7745" s="651" customFormat="1" customHeight="1" spans="4:5">
      <c r="D7745" s="675"/>
      <c r="E7745" s="661"/>
    </row>
    <row r="7746" s="651" customFormat="1" customHeight="1" spans="4:5">
      <c r="D7746" s="675"/>
      <c r="E7746" s="661"/>
    </row>
    <row r="7747" s="651" customFormat="1" customHeight="1" spans="4:5">
      <c r="D7747" s="675"/>
      <c r="E7747" s="661"/>
    </row>
    <row r="7748" s="651" customFormat="1" customHeight="1" spans="4:5">
      <c r="D7748" s="675"/>
      <c r="E7748" s="661"/>
    </row>
    <row r="7749" s="651" customFormat="1" customHeight="1" spans="4:5">
      <c r="D7749" s="675"/>
      <c r="E7749" s="661"/>
    </row>
    <row r="7750" s="651" customFormat="1" customHeight="1" spans="4:5">
      <c r="D7750" s="675"/>
      <c r="E7750" s="661"/>
    </row>
    <row r="7751" s="651" customFormat="1" customHeight="1" spans="4:5">
      <c r="D7751" s="675"/>
      <c r="E7751" s="661"/>
    </row>
    <row r="7752" s="651" customFormat="1" customHeight="1" spans="4:5">
      <c r="D7752" s="675"/>
      <c r="E7752" s="661"/>
    </row>
    <row r="7753" s="651" customFormat="1" customHeight="1" spans="4:5">
      <c r="D7753" s="675"/>
      <c r="E7753" s="661"/>
    </row>
    <row r="7754" s="651" customFormat="1" customHeight="1" spans="4:5">
      <c r="D7754" s="675"/>
      <c r="E7754" s="661"/>
    </row>
    <row r="7755" s="651" customFormat="1" customHeight="1" spans="4:5">
      <c r="D7755" s="675"/>
      <c r="E7755" s="661"/>
    </row>
    <row r="7756" s="651" customFormat="1" customHeight="1" spans="4:5">
      <c r="D7756" s="675"/>
      <c r="E7756" s="661"/>
    </row>
    <row r="7757" s="651" customFormat="1" customHeight="1" spans="4:5">
      <c r="D7757" s="675"/>
      <c r="E7757" s="661"/>
    </row>
    <row r="7758" s="651" customFormat="1" customHeight="1" spans="4:5">
      <c r="D7758" s="675"/>
      <c r="E7758" s="661"/>
    </row>
    <row r="7759" s="651" customFormat="1" customHeight="1" spans="4:5">
      <c r="D7759" s="675"/>
      <c r="E7759" s="661"/>
    </row>
    <row r="7760" s="651" customFormat="1" customHeight="1" spans="4:5">
      <c r="D7760" s="675"/>
      <c r="E7760" s="661"/>
    </row>
    <row r="7761" s="651" customFormat="1" customHeight="1" spans="4:5">
      <c r="D7761" s="675"/>
      <c r="E7761" s="661"/>
    </row>
    <row r="7762" s="651" customFormat="1" customHeight="1" spans="4:5">
      <c r="D7762" s="675"/>
      <c r="E7762" s="661"/>
    </row>
    <row r="7763" s="651" customFormat="1" customHeight="1" spans="4:5">
      <c r="D7763" s="675"/>
      <c r="E7763" s="661"/>
    </row>
    <row r="7764" s="651" customFormat="1" customHeight="1" spans="4:5">
      <c r="D7764" s="675"/>
      <c r="E7764" s="661"/>
    </row>
    <row r="7765" s="651" customFormat="1" customHeight="1" spans="4:5">
      <c r="D7765" s="675"/>
      <c r="E7765" s="661"/>
    </row>
    <row r="7766" s="651" customFormat="1" customHeight="1" spans="4:5">
      <c r="D7766" s="675"/>
      <c r="E7766" s="661"/>
    </row>
    <row r="7767" s="651" customFormat="1" customHeight="1" spans="4:5">
      <c r="D7767" s="675"/>
      <c r="E7767" s="661"/>
    </row>
    <row r="7768" s="651" customFormat="1" customHeight="1" spans="4:5">
      <c r="D7768" s="675"/>
      <c r="E7768" s="661"/>
    </row>
    <row r="7769" s="651" customFormat="1" customHeight="1" spans="4:5">
      <c r="D7769" s="675"/>
      <c r="E7769" s="661"/>
    </row>
    <row r="7770" s="651" customFormat="1" customHeight="1" spans="4:5">
      <c r="D7770" s="675"/>
      <c r="E7770" s="661"/>
    </row>
    <row r="7771" s="651" customFormat="1" customHeight="1" spans="4:5">
      <c r="D7771" s="675"/>
      <c r="E7771" s="661"/>
    </row>
    <row r="7772" s="651" customFormat="1" customHeight="1" spans="4:5">
      <c r="D7772" s="675"/>
      <c r="E7772" s="661"/>
    </row>
    <row r="7773" s="651" customFormat="1" customHeight="1" spans="4:5">
      <c r="D7773" s="675"/>
      <c r="E7773" s="661"/>
    </row>
    <row r="7774" s="651" customFormat="1" customHeight="1" spans="4:5">
      <c r="D7774" s="675"/>
      <c r="E7774" s="661"/>
    </row>
    <row r="7775" s="651" customFormat="1" customHeight="1" spans="4:5">
      <c r="D7775" s="675"/>
      <c r="E7775" s="661"/>
    </row>
    <row r="7776" s="651" customFormat="1" customHeight="1" spans="4:5">
      <c r="D7776" s="675"/>
      <c r="E7776" s="661"/>
    </row>
    <row r="7777" s="651" customFormat="1" customHeight="1" spans="4:5">
      <c r="D7777" s="675"/>
      <c r="E7777" s="661"/>
    </row>
    <row r="7778" s="651" customFormat="1" customHeight="1" spans="4:5">
      <c r="D7778" s="675"/>
      <c r="E7778" s="661"/>
    </row>
    <row r="7779" s="651" customFormat="1" customHeight="1" spans="4:5">
      <c r="D7779" s="675"/>
      <c r="E7779" s="661"/>
    </row>
    <row r="7780" s="651" customFormat="1" customHeight="1" spans="4:5">
      <c r="D7780" s="675"/>
      <c r="E7780" s="661"/>
    </row>
    <row r="7781" s="651" customFormat="1" customHeight="1" spans="4:5">
      <c r="D7781" s="675"/>
      <c r="E7781" s="661"/>
    </row>
    <row r="7782" s="651" customFormat="1" customHeight="1" spans="4:5">
      <c r="D7782" s="675"/>
      <c r="E7782" s="661"/>
    </row>
    <row r="7783" s="651" customFormat="1" customHeight="1" spans="4:5">
      <c r="D7783" s="675"/>
      <c r="E7783" s="661"/>
    </row>
    <row r="7784" s="651" customFormat="1" customHeight="1" spans="4:5">
      <c r="D7784" s="675"/>
      <c r="E7784" s="661"/>
    </row>
    <row r="7785" s="651" customFormat="1" customHeight="1" spans="4:5">
      <c r="D7785" s="675"/>
      <c r="E7785" s="661"/>
    </row>
    <row r="7786" s="651" customFormat="1" customHeight="1" spans="4:5">
      <c r="D7786" s="675"/>
      <c r="E7786" s="661"/>
    </row>
    <row r="7787" s="651" customFormat="1" customHeight="1" spans="4:5">
      <c r="D7787" s="675"/>
      <c r="E7787" s="661"/>
    </row>
    <row r="7788" s="651" customFormat="1" customHeight="1" spans="4:5">
      <c r="D7788" s="675"/>
      <c r="E7788" s="661"/>
    </row>
    <row r="7789" s="651" customFormat="1" customHeight="1" spans="4:5">
      <c r="D7789" s="675"/>
      <c r="E7789" s="661"/>
    </row>
    <row r="7790" s="651" customFormat="1" customHeight="1" spans="4:5">
      <c r="D7790" s="675"/>
      <c r="E7790" s="661"/>
    </row>
    <row r="7791" s="651" customFormat="1" customHeight="1" spans="4:5">
      <c r="D7791" s="675"/>
      <c r="E7791" s="661"/>
    </row>
    <row r="7792" s="651" customFormat="1" customHeight="1" spans="4:5">
      <c r="D7792" s="675"/>
      <c r="E7792" s="661"/>
    </row>
    <row r="7793" s="651" customFormat="1" customHeight="1" spans="4:5">
      <c r="D7793" s="675"/>
      <c r="E7793" s="661"/>
    </row>
    <row r="7794" s="651" customFormat="1" customHeight="1" spans="4:5">
      <c r="D7794" s="675"/>
      <c r="E7794" s="661"/>
    </row>
    <row r="7795" s="651" customFormat="1" customHeight="1" spans="4:5">
      <c r="D7795" s="675"/>
      <c r="E7795" s="661"/>
    </row>
    <row r="7796" s="651" customFormat="1" customHeight="1" spans="4:5">
      <c r="D7796" s="675"/>
      <c r="E7796" s="661"/>
    </row>
    <row r="7797" s="651" customFormat="1" customHeight="1" spans="4:5">
      <c r="D7797" s="675"/>
      <c r="E7797" s="661"/>
    </row>
    <row r="7798" s="651" customFormat="1" customHeight="1" spans="4:5">
      <c r="D7798" s="675"/>
      <c r="E7798" s="661"/>
    </row>
    <row r="7799" s="651" customFormat="1" customHeight="1" spans="4:5">
      <c r="D7799" s="675"/>
      <c r="E7799" s="661"/>
    </row>
    <row r="7800" s="651" customFormat="1" customHeight="1" spans="4:5">
      <c r="D7800" s="675"/>
      <c r="E7800" s="661"/>
    </row>
    <row r="7801" s="651" customFormat="1" customHeight="1" spans="4:5">
      <c r="D7801" s="675"/>
      <c r="E7801" s="661"/>
    </row>
    <row r="7802" s="651" customFormat="1" customHeight="1" spans="4:5">
      <c r="D7802" s="675"/>
      <c r="E7802" s="661"/>
    </row>
    <row r="7803" s="651" customFormat="1" customHeight="1" spans="4:5">
      <c r="D7803" s="675"/>
      <c r="E7803" s="661"/>
    </row>
    <row r="7804" s="651" customFormat="1" customHeight="1" spans="4:5">
      <c r="D7804" s="675"/>
      <c r="E7804" s="661"/>
    </row>
    <row r="7805" s="651" customFormat="1" customHeight="1" spans="4:5">
      <c r="D7805" s="675"/>
      <c r="E7805" s="661"/>
    </row>
    <row r="7806" s="651" customFormat="1" customHeight="1" spans="4:5">
      <c r="D7806" s="675"/>
      <c r="E7806" s="661"/>
    </row>
    <row r="7807" s="651" customFormat="1" customHeight="1" spans="4:5">
      <c r="D7807" s="675"/>
      <c r="E7807" s="661"/>
    </row>
    <row r="7808" s="651" customFormat="1" customHeight="1" spans="4:5">
      <c r="D7808" s="675"/>
      <c r="E7808" s="661"/>
    </row>
    <row r="7809" s="651" customFormat="1" customHeight="1" spans="4:5">
      <c r="D7809" s="675"/>
      <c r="E7809" s="661"/>
    </row>
    <row r="7810" s="651" customFormat="1" customHeight="1" spans="4:5">
      <c r="D7810" s="675"/>
      <c r="E7810" s="661"/>
    </row>
    <row r="7811" s="651" customFormat="1" customHeight="1" spans="4:5">
      <c r="D7811" s="675"/>
      <c r="E7811" s="661"/>
    </row>
    <row r="7812" s="651" customFormat="1" customHeight="1" spans="4:5">
      <c r="D7812" s="675"/>
      <c r="E7812" s="661"/>
    </row>
    <row r="7813" s="651" customFormat="1" customHeight="1" spans="4:5">
      <c r="D7813" s="675"/>
      <c r="E7813" s="661"/>
    </row>
    <row r="7814" s="651" customFormat="1" customHeight="1" spans="4:5">
      <c r="D7814" s="675"/>
      <c r="E7814" s="661"/>
    </row>
    <row r="7815" s="651" customFormat="1" customHeight="1" spans="4:5">
      <c r="D7815" s="675"/>
      <c r="E7815" s="661"/>
    </row>
    <row r="7816" s="651" customFormat="1" customHeight="1" spans="4:5">
      <c r="D7816" s="675"/>
      <c r="E7816" s="661"/>
    </row>
    <row r="7817" s="651" customFormat="1" customHeight="1" spans="4:5">
      <c r="D7817" s="675"/>
      <c r="E7817" s="661"/>
    </row>
    <row r="7818" s="651" customFormat="1" customHeight="1" spans="4:5">
      <c r="D7818" s="675"/>
      <c r="E7818" s="661"/>
    </row>
    <row r="7819" s="651" customFormat="1" customHeight="1" spans="4:5">
      <c r="D7819" s="675"/>
      <c r="E7819" s="661"/>
    </row>
    <row r="7820" s="651" customFormat="1" customHeight="1" spans="4:5">
      <c r="D7820" s="675"/>
      <c r="E7820" s="661"/>
    </row>
    <row r="7821" s="651" customFormat="1" customHeight="1" spans="4:5">
      <c r="D7821" s="675"/>
      <c r="E7821" s="661"/>
    </row>
    <row r="7822" s="651" customFormat="1" customHeight="1" spans="4:5">
      <c r="D7822" s="675"/>
      <c r="E7822" s="661"/>
    </row>
    <row r="7823" s="651" customFormat="1" customHeight="1" spans="4:5">
      <c r="D7823" s="675"/>
      <c r="E7823" s="661"/>
    </row>
    <row r="7824" s="651" customFormat="1" customHeight="1" spans="4:5">
      <c r="D7824" s="675"/>
      <c r="E7824" s="661"/>
    </row>
    <row r="7825" s="651" customFormat="1" customHeight="1" spans="4:5">
      <c r="D7825" s="675"/>
      <c r="E7825" s="661"/>
    </row>
    <row r="7826" s="651" customFormat="1" customHeight="1" spans="4:5">
      <c r="D7826" s="675"/>
      <c r="E7826" s="661"/>
    </row>
    <row r="7827" s="651" customFormat="1" customHeight="1" spans="4:5">
      <c r="D7827" s="675"/>
      <c r="E7827" s="661"/>
    </row>
    <row r="7828" s="651" customFormat="1" customHeight="1" spans="4:5">
      <c r="D7828" s="675"/>
      <c r="E7828" s="661"/>
    </row>
    <row r="7829" s="651" customFormat="1" customHeight="1" spans="4:5">
      <c r="D7829" s="675"/>
      <c r="E7829" s="661"/>
    </row>
    <row r="7830" s="651" customFormat="1" customHeight="1" spans="4:5">
      <c r="D7830" s="675"/>
      <c r="E7830" s="661"/>
    </row>
    <row r="7831" s="651" customFormat="1" customHeight="1" spans="4:5">
      <c r="D7831" s="675"/>
      <c r="E7831" s="661"/>
    </row>
    <row r="7832" s="651" customFormat="1" customHeight="1" spans="4:5">
      <c r="D7832" s="675"/>
      <c r="E7832" s="661"/>
    </row>
    <row r="7833" s="651" customFormat="1" customHeight="1" spans="4:5">
      <c r="D7833" s="675"/>
      <c r="E7833" s="661"/>
    </row>
    <row r="7834" s="651" customFormat="1" customHeight="1" spans="4:5">
      <c r="D7834" s="675"/>
      <c r="E7834" s="661"/>
    </row>
    <row r="7835" s="651" customFormat="1" customHeight="1" spans="4:5">
      <c r="D7835" s="675"/>
      <c r="E7835" s="661"/>
    </row>
    <row r="7836" s="651" customFormat="1" customHeight="1" spans="4:5">
      <c r="D7836" s="675"/>
      <c r="E7836" s="661"/>
    </row>
    <row r="7837" s="651" customFormat="1" customHeight="1" spans="4:5">
      <c r="D7837" s="675"/>
      <c r="E7837" s="661"/>
    </row>
    <row r="7838" s="651" customFormat="1" customHeight="1" spans="4:5">
      <c r="D7838" s="675"/>
      <c r="E7838" s="661"/>
    </row>
    <row r="7839" s="651" customFormat="1" customHeight="1" spans="4:5">
      <c r="D7839" s="675"/>
      <c r="E7839" s="661"/>
    </row>
    <row r="7840" s="651" customFormat="1" customHeight="1" spans="4:5">
      <c r="D7840" s="675"/>
      <c r="E7840" s="661"/>
    </row>
    <row r="7841" s="651" customFormat="1" customHeight="1" spans="4:5">
      <c r="D7841" s="675"/>
      <c r="E7841" s="661"/>
    </row>
    <row r="7842" s="651" customFormat="1" customHeight="1" spans="4:5">
      <c r="D7842" s="675"/>
      <c r="E7842" s="661"/>
    </row>
    <row r="7843" s="651" customFormat="1" customHeight="1" spans="4:5">
      <c r="D7843" s="675"/>
      <c r="E7843" s="661"/>
    </row>
    <row r="7844" s="651" customFormat="1" customHeight="1" spans="4:5">
      <c r="D7844" s="675"/>
      <c r="E7844" s="661"/>
    </row>
    <row r="7845" s="651" customFormat="1" customHeight="1" spans="4:5">
      <c r="D7845" s="675"/>
      <c r="E7845" s="661"/>
    </row>
    <row r="7846" s="651" customFormat="1" customHeight="1" spans="4:5">
      <c r="D7846" s="675"/>
      <c r="E7846" s="661"/>
    </row>
    <row r="7847" s="651" customFormat="1" customHeight="1" spans="4:5">
      <c r="D7847" s="675"/>
      <c r="E7847" s="661"/>
    </row>
    <row r="7848" s="651" customFormat="1" customHeight="1" spans="4:5">
      <c r="D7848" s="675"/>
      <c r="E7848" s="661"/>
    </row>
    <row r="7849" s="651" customFormat="1" customHeight="1" spans="4:5">
      <c r="D7849" s="675"/>
      <c r="E7849" s="661"/>
    </row>
    <row r="7850" s="651" customFormat="1" customHeight="1" spans="4:5">
      <c r="D7850" s="675"/>
      <c r="E7850" s="661"/>
    </row>
    <row r="7851" s="651" customFormat="1" customHeight="1" spans="4:5">
      <c r="D7851" s="675"/>
      <c r="E7851" s="661"/>
    </row>
    <row r="7852" s="651" customFormat="1" customHeight="1" spans="4:5">
      <c r="D7852" s="675"/>
      <c r="E7852" s="661"/>
    </row>
    <row r="7853" s="651" customFormat="1" customHeight="1" spans="4:5">
      <c r="D7853" s="675"/>
      <c r="E7853" s="661"/>
    </row>
    <row r="7854" s="651" customFormat="1" customHeight="1" spans="4:5">
      <c r="D7854" s="675"/>
      <c r="E7854" s="661"/>
    </row>
    <row r="7855" s="651" customFormat="1" customHeight="1" spans="4:5">
      <c r="D7855" s="675"/>
      <c r="E7855" s="661"/>
    </row>
    <row r="7856" s="651" customFormat="1" customHeight="1" spans="4:5">
      <c r="D7856" s="675"/>
      <c r="E7856" s="661"/>
    </row>
    <row r="7857" s="651" customFormat="1" customHeight="1" spans="4:5">
      <c r="D7857" s="675"/>
      <c r="E7857" s="661"/>
    </row>
    <row r="7858" s="651" customFormat="1" customHeight="1" spans="4:5">
      <c r="D7858" s="675"/>
      <c r="E7858" s="661"/>
    </row>
    <row r="7859" s="651" customFormat="1" customHeight="1" spans="4:5">
      <c r="D7859" s="675"/>
      <c r="E7859" s="661"/>
    </row>
    <row r="7860" s="651" customFormat="1" customHeight="1" spans="4:5">
      <c r="D7860" s="675"/>
      <c r="E7860" s="661"/>
    </row>
    <row r="7861" s="651" customFormat="1" customHeight="1" spans="4:5">
      <c r="D7861" s="675"/>
      <c r="E7861" s="661"/>
    </row>
    <row r="7862" s="651" customFormat="1" customHeight="1" spans="4:5">
      <c r="D7862" s="675"/>
      <c r="E7862" s="661"/>
    </row>
    <row r="7863" s="651" customFormat="1" customHeight="1" spans="4:5">
      <c r="D7863" s="675"/>
      <c r="E7863" s="661"/>
    </row>
    <row r="7864" s="651" customFormat="1" customHeight="1" spans="4:5">
      <c r="D7864" s="675"/>
      <c r="E7864" s="661"/>
    </row>
    <row r="7865" s="651" customFormat="1" customHeight="1" spans="4:5">
      <c r="D7865" s="675"/>
      <c r="E7865" s="661"/>
    </row>
    <row r="7866" s="651" customFormat="1" customHeight="1" spans="4:5">
      <c r="D7866" s="675"/>
      <c r="E7866" s="661"/>
    </row>
    <row r="7867" s="651" customFormat="1" customHeight="1" spans="4:5">
      <c r="D7867" s="675"/>
      <c r="E7867" s="661"/>
    </row>
    <row r="7868" s="651" customFormat="1" customHeight="1" spans="4:5">
      <c r="D7868" s="675"/>
      <c r="E7868" s="661"/>
    </row>
    <row r="7869" s="651" customFormat="1" customHeight="1" spans="4:5">
      <c r="D7869" s="675"/>
      <c r="E7869" s="661"/>
    </row>
    <row r="7870" s="651" customFormat="1" customHeight="1" spans="4:5">
      <c r="D7870" s="675"/>
      <c r="E7870" s="661"/>
    </row>
    <row r="7871" s="651" customFormat="1" customHeight="1" spans="4:5">
      <c r="D7871" s="675"/>
      <c r="E7871" s="661"/>
    </row>
    <row r="7872" s="651" customFormat="1" customHeight="1" spans="4:5">
      <c r="D7872" s="675"/>
      <c r="E7872" s="661"/>
    </row>
    <row r="7873" s="651" customFormat="1" customHeight="1" spans="4:5">
      <c r="D7873" s="675"/>
      <c r="E7873" s="661"/>
    </row>
    <row r="7874" s="651" customFormat="1" customHeight="1" spans="4:5">
      <c r="D7874" s="675"/>
      <c r="E7874" s="661"/>
    </row>
    <row r="7875" s="651" customFormat="1" customHeight="1" spans="4:5">
      <c r="D7875" s="675"/>
      <c r="E7875" s="661"/>
    </row>
    <row r="7876" s="651" customFormat="1" customHeight="1" spans="4:5">
      <c r="D7876" s="675"/>
      <c r="E7876" s="661"/>
    </row>
    <row r="7877" s="651" customFormat="1" customHeight="1" spans="4:5">
      <c r="D7877" s="675"/>
      <c r="E7877" s="661"/>
    </row>
    <row r="7878" s="651" customFormat="1" customHeight="1" spans="4:5">
      <c r="D7878" s="675"/>
      <c r="E7878" s="661"/>
    </row>
    <row r="7879" s="651" customFormat="1" customHeight="1" spans="4:5">
      <c r="D7879" s="675"/>
      <c r="E7879" s="661"/>
    </row>
    <row r="7880" s="651" customFormat="1" customHeight="1" spans="4:5">
      <c r="D7880" s="675"/>
      <c r="E7880" s="661"/>
    </row>
    <row r="7881" s="651" customFormat="1" customHeight="1" spans="4:5">
      <c r="D7881" s="675"/>
      <c r="E7881" s="661"/>
    </row>
    <row r="7882" s="651" customFormat="1" customHeight="1" spans="4:5">
      <c r="D7882" s="675"/>
      <c r="E7882" s="661"/>
    </row>
    <row r="7883" s="651" customFormat="1" customHeight="1" spans="4:5">
      <c r="D7883" s="675"/>
      <c r="E7883" s="661"/>
    </row>
    <row r="7884" s="651" customFormat="1" customHeight="1" spans="4:5">
      <c r="D7884" s="675"/>
      <c r="E7884" s="661"/>
    </row>
    <row r="7885" s="651" customFormat="1" customHeight="1" spans="4:5">
      <c r="D7885" s="675"/>
      <c r="E7885" s="661"/>
    </row>
    <row r="7886" s="651" customFormat="1" customHeight="1" spans="4:5">
      <c r="D7886" s="675"/>
      <c r="E7886" s="661"/>
    </row>
    <row r="7887" s="651" customFormat="1" customHeight="1" spans="4:5">
      <c r="D7887" s="675"/>
      <c r="E7887" s="661"/>
    </row>
    <row r="7888" s="651" customFormat="1" customHeight="1" spans="4:5">
      <c r="D7888" s="675"/>
      <c r="E7888" s="661"/>
    </row>
    <row r="7889" s="651" customFormat="1" customHeight="1" spans="4:5">
      <c r="D7889" s="675"/>
      <c r="E7889" s="661"/>
    </row>
    <row r="7890" s="651" customFormat="1" customHeight="1" spans="4:5">
      <c r="D7890" s="675"/>
      <c r="E7890" s="661"/>
    </row>
    <row r="7891" s="651" customFormat="1" customHeight="1" spans="4:5">
      <c r="D7891" s="675"/>
      <c r="E7891" s="661"/>
    </row>
    <row r="7892" s="651" customFormat="1" customHeight="1" spans="4:5">
      <c r="D7892" s="675"/>
      <c r="E7892" s="661"/>
    </row>
    <row r="7893" s="651" customFormat="1" customHeight="1" spans="4:5">
      <c r="D7893" s="675"/>
      <c r="E7893" s="661"/>
    </row>
    <row r="7894" s="651" customFormat="1" customHeight="1" spans="4:5">
      <c r="D7894" s="675"/>
      <c r="E7894" s="661"/>
    </row>
    <row r="7895" s="651" customFormat="1" customHeight="1" spans="4:5">
      <c r="D7895" s="675"/>
      <c r="E7895" s="661"/>
    </row>
    <row r="7896" s="651" customFormat="1" customHeight="1" spans="4:5">
      <c r="D7896" s="675"/>
      <c r="E7896" s="661"/>
    </row>
    <row r="7897" s="651" customFormat="1" customHeight="1" spans="4:5">
      <c r="D7897" s="675"/>
      <c r="E7897" s="661"/>
    </row>
    <row r="7898" s="651" customFormat="1" customHeight="1" spans="4:5">
      <c r="D7898" s="675"/>
      <c r="E7898" s="661"/>
    </row>
    <row r="7899" s="651" customFormat="1" customHeight="1" spans="4:5">
      <c r="D7899" s="675"/>
      <c r="E7899" s="661"/>
    </row>
    <row r="7900" s="651" customFormat="1" customHeight="1" spans="4:5">
      <c r="D7900" s="675"/>
      <c r="E7900" s="661"/>
    </row>
    <row r="7901" s="651" customFormat="1" customHeight="1" spans="4:5">
      <c r="D7901" s="675"/>
      <c r="E7901" s="661"/>
    </row>
    <row r="7902" s="651" customFormat="1" customHeight="1" spans="4:5">
      <c r="D7902" s="675"/>
      <c r="E7902" s="661"/>
    </row>
    <row r="7903" s="651" customFormat="1" customHeight="1" spans="4:5">
      <c r="D7903" s="675"/>
      <c r="E7903" s="661"/>
    </row>
    <row r="7904" s="651" customFormat="1" customHeight="1" spans="4:5">
      <c r="D7904" s="675"/>
      <c r="E7904" s="661"/>
    </row>
    <row r="7905" s="651" customFormat="1" customHeight="1" spans="4:5">
      <c r="D7905" s="675"/>
      <c r="E7905" s="661"/>
    </row>
    <row r="7906" s="651" customFormat="1" customHeight="1" spans="4:5">
      <c r="D7906" s="675"/>
      <c r="E7906" s="661"/>
    </row>
    <row r="7907" s="651" customFormat="1" customHeight="1" spans="4:5">
      <c r="D7907" s="675"/>
      <c r="E7907" s="661"/>
    </row>
    <row r="7908" s="651" customFormat="1" customHeight="1" spans="4:5">
      <c r="D7908" s="675"/>
      <c r="E7908" s="661"/>
    </row>
    <row r="7909" s="651" customFormat="1" customHeight="1" spans="4:5">
      <c r="D7909" s="675"/>
      <c r="E7909" s="661"/>
    </row>
    <row r="7910" s="651" customFormat="1" customHeight="1" spans="4:5">
      <c r="D7910" s="675"/>
      <c r="E7910" s="661"/>
    </row>
    <row r="7911" s="651" customFormat="1" customHeight="1" spans="4:5">
      <c r="D7911" s="675"/>
      <c r="E7911" s="661"/>
    </row>
    <row r="7912" s="651" customFormat="1" customHeight="1" spans="4:5">
      <c r="D7912" s="675"/>
      <c r="E7912" s="661"/>
    </row>
    <row r="7913" s="651" customFormat="1" customHeight="1" spans="4:5">
      <c r="D7913" s="675"/>
      <c r="E7913" s="661"/>
    </row>
    <row r="7914" s="651" customFormat="1" customHeight="1" spans="4:5">
      <c r="D7914" s="675"/>
      <c r="E7914" s="661"/>
    </row>
    <row r="7915" s="651" customFormat="1" customHeight="1" spans="4:5">
      <c r="D7915" s="675"/>
      <c r="E7915" s="661"/>
    </row>
    <row r="7916" s="651" customFormat="1" customHeight="1" spans="4:5">
      <c r="D7916" s="675"/>
      <c r="E7916" s="661"/>
    </row>
    <row r="7917" s="651" customFormat="1" customHeight="1" spans="4:5">
      <c r="D7917" s="675"/>
      <c r="E7917" s="661"/>
    </row>
    <row r="7918" s="651" customFormat="1" customHeight="1" spans="4:5">
      <c r="D7918" s="675"/>
      <c r="E7918" s="661"/>
    </row>
    <row r="7919" s="651" customFormat="1" customHeight="1" spans="4:5">
      <c r="D7919" s="675"/>
      <c r="E7919" s="661"/>
    </row>
    <row r="7920" s="651" customFormat="1" customHeight="1" spans="4:5">
      <c r="D7920" s="675"/>
      <c r="E7920" s="661"/>
    </row>
    <row r="7921" s="651" customFormat="1" customHeight="1" spans="4:5">
      <c r="D7921" s="675"/>
      <c r="E7921" s="661"/>
    </row>
    <row r="7922" s="651" customFormat="1" customHeight="1" spans="4:5">
      <c r="D7922" s="675"/>
      <c r="E7922" s="661"/>
    </row>
    <row r="7923" s="651" customFormat="1" customHeight="1" spans="4:5">
      <c r="D7923" s="675"/>
      <c r="E7923" s="661"/>
    </row>
    <row r="7924" s="651" customFormat="1" customHeight="1" spans="4:5">
      <c r="D7924" s="675"/>
      <c r="E7924" s="661"/>
    </row>
    <row r="7925" s="651" customFormat="1" customHeight="1" spans="4:5">
      <c r="D7925" s="675"/>
      <c r="E7925" s="661"/>
    </row>
    <row r="7926" s="651" customFormat="1" customHeight="1" spans="4:5">
      <c r="D7926" s="675"/>
      <c r="E7926" s="661"/>
    </row>
    <row r="7927" s="651" customFormat="1" customHeight="1" spans="4:5">
      <c r="D7927" s="675"/>
      <c r="E7927" s="661"/>
    </row>
    <row r="7928" s="651" customFormat="1" customHeight="1" spans="4:5">
      <c r="D7928" s="675"/>
      <c r="E7928" s="661"/>
    </row>
    <row r="7929" s="651" customFormat="1" customHeight="1" spans="4:5">
      <c r="D7929" s="675"/>
      <c r="E7929" s="661"/>
    </row>
    <row r="7930" s="651" customFormat="1" customHeight="1" spans="4:5">
      <c r="D7930" s="675"/>
      <c r="E7930" s="661"/>
    </row>
    <row r="7931" s="651" customFormat="1" customHeight="1" spans="4:5">
      <c r="D7931" s="675"/>
      <c r="E7931" s="661"/>
    </row>
    <row r="7932" s="651" customFormat="1" customHeight="1" spans="4:5">
      <c r="D7932" s="675"/>
      <c r="E7932" s="661"/>
    </row>
    <row r="7933" s="651" customFormat="1" customHeight="1" spans="4:5">
      <c r="D7933" s="675"/>
      <c r="E7933" s="661"/>
    </row>
    <row r="7934" s="651" customFormat="1" customHeight="1" spans="4:5">
      <c r="D7934" s="675"/>
      <c r="E7934" s="661"/>
    </row>
    <row r="7935" s="651" customFormat="1" customHeight="1" spans="4:5">
      <c r="D7935" s="675"/>
      <c r="E7935" s="661"/>
    </row>
    <row r="7936" s="651" customFormat="1" customHeight="1" spans="4:5">
      <c r="D7936" s="675"/>
      <c r="E7936" s="661"/>
    </row>
    <row r="7937" s="651" customFormat="1" customHeight="1" spans="4:5">
      <c r="D7937" s="675"/>
      <c r="E7937" s="661"/>
    </row>
    <row r="7938" s="651" customFormat="1" customHeight="1" spans="4:5">
      <c r="D7938" s="675"/>
      <c r="E7938" s="661"/>
    </row>
    <row r="7939" s="651" customFormat="1" customHeight="1" spans="4:5">
      <c r="D7939" s="675"/>
      <c r="E7939" s="661"/>
    </row>
    <row r="7940" s="651" customFormat="1" customHeight="1" spans="4:5">
      <c r="D7940" s="675"/>
      <c r="E7940" s="661"/>
    </row>
    <row r="7941" s="651" customFormat="1" customHeight="1" spans="4:5">
      <c r="D7941" s="675"/>
      <c r="E7941" s="661"/>
    </row>
    <row r="7942" s="651" customFormat="1" customHeight="1" spans="4:5">
      <c r="D7942" s="675"/>
      <c r="E7942" s="661"/>
    </row>
    <row r="7943" s="651" customFormat="1" customHeight="1" spans="4:5">
      <c r="D7943" s="675"/>
      <c r="E7943" s="661"/>
    </row>
    <row r="7944" s="651" customFormat="1" customHeight="1" spans="4:5">
      <c r="D7944" s="675"/>
      <c r="E7944" s="661"/>
    </row>
    <row r="7945" s="651" customFormat="1" customHeight="1" spans="4:5">
      <c r="D7945" s="675"/>
      <c r="E7945" s="661"/>
    </row>
    <row r="7946" s="651" customFormat="1" customHeight="1" spans="4:5">
      <c r="D7946" s="675"/>
      <c r="E7946" s="661"/>
    </row>
    <row r="7947" s="651" customFormat="1" customHeight="1" spans="4:5">
      <c r="D7947" s="675"/>
      <c r="E7947" s="661"/>
    </row>
    <row r="7948" s="651" customFormat="1" customHeight="1" spans="4:5">
      <c r="D7948" s="675"/>
      <c r="E7948" s="661"/>
    </row>
    <row r="7949" s="651" customFormat="1" customHeight="1" spans="4:5">
      <c r="D7949" s="675"/>
      <c r="E7949" s="661"/>
    </row>
    <row r="7950" s="651" customFormat="1" customHeight="1" spans="4:5">
      <c r="D7950" s="675"/>
      <c r="E7950" s="661"/>
    </row>
    <row r="7951" s="651" customFormat="1" customHeight="1" spans="4:5">
      <c r="D7951" s="675"/>
      <c r="E7951" s="661"/>
    </row>
    <row r="7952" s="651" customFormat="1" customHeight="1" spans="4:5">
      <c r="D7952" s="675"/>
      <c r="E7952" s="661"/>
    </row>
    <row r="7953" s="651" customFormat="1" customHeight="1" spans="4:5">
      <c r="D7953" s="675"/>
      <c r="E7953" s="661"/>
    </row>
    <row r="7954" s="651" customFormat="1" customHeight="1" spans="4:5">
      <c r="D7954" s="675"/>
      <c r="E7954" s="661"/>
    </row>
    <row r="7955" s="651" customFormat="1" customHeight="1" spans="4:5">
      <c r="D7955" s="675"/>
      <c r="E7955" s="661"/>
    </row>
    <row r="7956" s="651" customFormat="1" customHeight="1" spans="4:5">
      <c r="D7956" s="675"/>
      <c r="E7956" s="661"/>
    </row>
    <row r="7957" s="651" customFormat="1" customHeight="1" spans="4:5">
      <c r="D7957" s="675"/>
      <c r="E7957" s="661"/>
    </row>
    <row r="7958" s="651" customFormat="1" customHeight="1" spans="4:5">
      <c r="D7958" s="675"/>
      <c r="E7958" s="661"/>
    </row>
    <row r="7959" s="651" customFormat="1" customHeight="1" spans="4:5">
      <c r="D7959" s="675"/>
      <c r="E7959" s="661"/>
    </row>
    <row r="7960" s="651" customFormat="1" customHeight="1" spans="4:5">
      <c r="D7960" s="675"/>
      <c r="E7960" s="661"/>
    </row>
    <row r="7961" s="651" customFormat="1" customHeight="1" spans="4:5">
      <c r="D7961" s="675"/>
      <c r="E7961" s="661"/>
    </row>
    <row r="7962" s="651" customFormat="1" customHeight="1" spans="4:5">
      <c r="D7962" s="675"/>
      <c r="E7962" s="661"/>
    </row>
    <row r="7963" s="651" customFormat="1" customHeight="1" spans="4:5">
      <c r="D7963" s="675"/>
      <c r="E7963" s="661"/>
    </row>
    <row r="7964" s="651" customFormat="1" customHeight="1" spans="4:5">
      <c r="D7964" s="675"/>
      <c r="E7964" s="661"/>
    </row>
    <row r="7965" s="651" customFormat="1" customHeight="1" spans="4:5">
      <c r="D7965" s="675"/>
      <c r="E7965" s="661"/>
    </row>
    <row r="7966" s="651" customFormat="1" customHeight="1" spans="4:5">
      <c r="D7966" s="675"/>
      <c r="E7966" s="661"/>
    </row>
    <row r="7967" s="651" customFormat="1" customHeight="1" spans="4:5">
      <c r="D7967" s="675"/>
      <c r="E7967" s="661"/>
    </row>
    <row r="7968" s="651" customFormat="1" customHeight="1" spans="4:5">
      <c r="D7968" s="675"/>
      <c r="E7968" s="661"/>
    </row>
    <row r="7969" s="651" customFormat="1" customHeight="1" spans="4:5">
      <c r="D7969" s="675"/>
      <c r="E7969" s="661"/>
    </row>
    <row r="7970" s="651" customFormat="1" customHeight="1" spans="4:5">
      <c r="D7970" s="675"/>
      <c r="E7970" s="661"/>
    </row>
    <row r="7971" s="651" customFormat="1" customHeight="1" spans="4:5">
      <c r="D7971" s="675"/>
      <c r="E7971" s="661"/>
    </row>
    <row r="7972" s="651" customFormat="1" customHeight="1" spans="4:5">
      <c r="D7972" s="675"/>
      <c r="E7972" s="661"/>
    </row>
    <row r="7973" s="651" customFormat="1" customHeight="1" spans="4:5">
      <c r="D7973" s="675"/>
      <c r="E7973" s="661"/>
    </row>
    <row r="7974" s="651" customFormat="1" customHeight="1" spans="4:5">
      <c r="D7974" s="675"/>
      <c r="E7974" s="661"/>
    </row>
    <row r="7975" s="651" customFormat="1" customHeight="1" spans="4:5">
      <c r="D7975" s="675"/>
      <c r="E7975" s="661"/>
    </row>
    <row r="7976" s="651" customFormat="1" customHeight="1" spans="4:5">
      <c r="D7976" s="675"/>
      <c r="E7976" s="661"/>
    </row>
    <row r="7977" s="651" customFormat="1" customHeight="1" spans="4:5">
      <c r="D7977" s="675"/>
      <c r="E7977" s="661"/>
    </row>
    <row r="7978" s="651" customFormat="1" customHeight="1" spans="4:5">
      <c r="D7978" s="675"/>
      <c r="E7978" s="661"/>
    </row>
    <row r="7979" s="651" customFormat="1" customHeight="1" spans="4:5">
      <c r="D7979" s="675"/>
      <c r="E7979" s="661"/>
    </row>
    <row r="7980" s="651" customFormat="1" customHeight="1" spans="4:5">
      <c r="D7980" s="675"/>
      <c r="E7980" s="661"/>
    </row>
    <row r="7981" s="651" customFormat="1" customHeight="1" spans="4:5">
      <c r="D7981" s="675"/>
      <c r="E7981" s="661"/>
    </row>
    <row r="7982" s="651" customFormat="1" customHeight="1" spans="4:5">
      <c r="D7982" s="675"/>
      <c r="E7982" s="661"/>
    </row>
    <row r="7983" s="651" customFormat="1" customHeight="1" spans="4:5">
      <c r="D7983" s="675"/>
      <c r="E7983" s="661"/>
    </row>
    <row r="7984" s="651" customFormat="1" customHeight="1" spans="4:5">
      <c r="D7984" s="675"/>
      <c r="E7984" s="661"/>
    </row>
    <row r="7985" s="651" customFormat="1" customHeight="1" spans="4:5">
      <c r="D7985" s="675"/>
      <c r="E7985" s="661"/>
    </row>
    <row r="7986" s="651" customFormat="1" customHeight="1" spans="4:5">
      <c r="D7986" s="675"/>
      <c r="E7986" s="661"/>
    </row>
    <row r="7987" s="651" customFormat="1" customHeight="1" spans="4:5">
      <c r="D7987" s="675"/>
      <c r="E7987" s="661"/>
    </row>
    <row r="7988" s="651" customFormat="1" customHeight="1" spans="4:5">
      <c r="D7988" s="675"/>
      <c r="E7988" s="661"/>
    </row>
    <row r="7989" s="651" customFormat="1" customHeight="1" spans="4:5">
      <c r="D7989" s="675"/>
      <c r="E7989" s="661"/>
    </row>
    <row r="7990" s="651" customFormat="1" customHeight="1" spans="4:5">
      <c r="D7990" s="675"/>
      <c r="E7990" s="661"/>
    </row>
    <row r="7991" s="651" customFormat="1" customHeight="1" spans="4:5">
      <c r="D7991" s="675"/>
      <c r="E7991" s="661"/>
    </row>
    <row r="7992" s="651" customFormat="1" customHeight="1" spans="4:5">
      <c r="D7992" s="675"/>
      <c r="E7992" s="661"/>
    </row>
    <row r="7993" s="651" customFormat="1" customHeight="1" spans="4:5">
      <c r="D7993" s="675"/>
      <c r="E7993" s="661"/>
    </row>
    <row r="7994" s="651" customFormat="1" customHeight="1" spans="4:5">
      <c r="D7994" s="675"/>
      <c r="E7994" s="661"/>
    </row>
    <row r="7995" s="651" customFormat="1" customHeight="1" spans="4:5">
      <c r="D7995" s="675"/>
      <c r="E7995" s="661"/>
    </row>
    <row r="7996" s="651" customFormat="1" customHeight="1" spans="4:5">
      <c r="D7996" s="675"/>
      <c r="E7996" s="661"/>
    </row>
    <row r="7997" s="651" customFormat="1" customHeight="1" spans="4:5">
      <c r="D7997" s="675"/>
      <c r="E7997" s="661"/>
    </row>
    <row r="7998" s="651" customFormat="1" customHeight="1" spans="4:5">
      <c r="D7998" s="675"/>
      <c r="E7998" s="661"/>
    </row>
    <row r="7999" s="651" customFormat="1" customHeight="1" spans="4:5">
      <c r="D7999" s="675"/>
      <c r="E7999" s="661"/>
    </row>
    <row r="8000" s="651" customFormat="1" customHeight="1" spans="4:5">
      <c r="D8000" s="675"/>
      <c r="E8000" s="661"/>
    </row>
    <row r="8001" s="651" customFormat="1" customHeight="1" spans="4:5">
      <c r="D8001" s="675"/>
      <c r="E8001" s="661"/>
    </row>
    <row r="8002" s="651" customFormat="1" customHeight="1" spans="4:5">
      <c r="D8002" s="675"/>
      <c r="E8002" s="661"/>
    </row>
    <row r="8003" s="651" customFormat="1" customHeight="1" spans="4:5">
      <c r="D8003" s="675"/>
      <c r="E8003" s="661"/>
    </row>
    <row r="8004" s="651" customFormat="1" customHeight="1" spans="4:5">
      <c r="D8004" s="675"/>
      <c r="E8004" s="661"/>
    </row>
    <row r="8005" s="651" customFormat="1" customHeight="1" spans="4:5">
      <c r="D8005" s="675"/>
      <c r="E8005" s="661"/>
    </row>
    <row r="8006" s="651" customFormat="1" customHeight="1" spans="4:5">
      <c r="D8006" s="675"/>
      <c r="E8006" s="661"/>
    </row>
    <row r="8007" s="651" customFormat="1" customHeight="1" spans="4:5">
      <c r="D8007" s="675"/>
      <c r="E8007" s="661"/>
    </row>
    <row r="8008" s="651" customFormat="1" customHeight="1" spans="4:5">
      <c r="D8008" s="675"/>
      <c r="E8008" s="661"/>
    </row>
    <row r="8009" s="651" customFormat="1" customHeight="1" spans="4:5">
      <c r="D8009" s="675"/>
      <c r="E8009" s="661"/>
    </row>
    <row r="8010" s="651" customFormat="1" customHeight="1" spans="4:5">
      <c r="D8010" s="675"/>
      <c r="E8010" s="661"/>
    </row>
    <row r="8011" s="651" customFormat="1" customHeight="1" spans="4:5">
      <c r="D8011" s="675"/>
      <c r="E8011" s="661"/>
    </row>
    <row r="8012" s="651" customFormat="1" customHeight="1" spans="4:5">
      <c r="D8012" s="675"/>
      <c r="E8012" s="661"/>
    </row>
    <row r="8013" s="651" customFormat="1" customHeight="1" spans="4:5">
      <c r="D8013" s="675"/>
      <c r="E8013" s="661"/>
    </row>
    <row r="8014" s="651" customFormat="1" customHeight="1" spans="4:5">
      <c r="D8014" s="675"/>
      <c r="E8014" s="661"/>
    </row>
    <row r="8015" s="651" customFormat="1" customHeight="1" spans="4:5">
      <c r="D8015" s="675"/>
      <c r="E8015" s="661"/>
    </row>
    <row r="8016" s="651" customFormat="1" customHeight="1" spans="4:5">
      <c r="D8016" s="675"/>
      <c r="E8016" s="661"/>
    </row>
    <row r="8017" s="651" customFormat="1" customHeight="1" spans="4:5">
      <c r="D8017" s="675"/>
      <c r="E8017" s="661"/>
    </row>
    <row r="8018" s="651" customFormat="1" customHeight="1" spans="4:5">
      <c r="D8018" s="675"/>
      <c r="E8018" s="661"/>
    </row>
    <row r="8019" s="651" customFormat="1" customHeight="1" spans="4:5">
      <c r="D8019" s="675"/>
      <c r="E8019" s="661"/>
    </row>
    <row r="8020" s="651" customFormat="1" customHeight="1" spans="4:5">
      <c r="D8020" s="675"/>
      <c r="E8020" s="661"/>
    </row>
    <row r="8021" s="651" customFormat="1" customHeight="1" spans="4:5">
      <c r="D8021" s="675"/>
      <c r="E8021" s="661"/>
    </row>
    <row r="8022" s="651" customFormat="1" customHeight="1" spans="4:5">
      <c r="D8022" s="675"/>
      <c r="E8022" s="661"/>
    </row>
    <row r="8023" s="651" customFormat="1" customHeight="1" spans="4:5">
      <c r="D8023" s="675"/>
      <c r="E8023" s="661"/>
    </row>
    <row r="8024" s="651" customFormat="1" customHeight="1" spans="4:5">
      <c r="D8024" s="675"/>
      <c r="E8024" s="661"/>
    </row>
    <row r="8025" s="651" customFormat="1" customHeight="1" spans="4:5">
      <c r="D8025" s="675"/>
      <c r="E8025" s="661"/>
    </row>
    <row r="8026" s="651" customFormat="1" customHeight="1" spans="4:5">
      <c r="D8026" s="675"/>
      <c r="E8026" s="661"/>
    </row>
    <row r="8027" s="651" customFormat="1" customHeight="1" spans="4:5">
      <c r="D8027" s="675"/>
      <c r="E8027" s="661"/>
    </row>
    <row r="8028" s="651" customFormat="1" customHeight="1" spans="4:5">
      <c r="D8028" s="675"/>
      <c r="E8028" s="661"/>
    </row>
    <row r="8029" s="651" customFormat="1" customHeight="1" spans="4:5">
      <c r="D8029" s="675"/>
      <c r="E8029" s="661"/>
    </row>
    <row r="8030" s="651" customFormat="1" customHeight="1" spans="4:5">
      <c r="D8030" s="675"/>
      <c r="E8030" s="661"/>
    </row>
    <row r="8031" s="651" customFormat="1" customHeight="1" spans="4:5">
      <c r="D8031" s="675"/>
      <c r="E8031" s="661"/>
    </row>
    <row r="8032" s="651" customFormat="1" customHeight="1" spans="4:5">
      <c r="D8032" s="675"/>
      <c r="E8032" s="661"/>
    </row>
    <row r="8033" s="651" customFormat="1" customHeight="1" spans="4:5">
      <c r="D8033" s="675"/>
      <c r="E8033" s="661"/>
    </row>
    <row r="8034" s="651" customFormat="1" customHeight="1" spans="4:5">
      <c r="D8034" s="675"/>
      <c r="E8034" s="661"/>
    </row>
    <row r="8035" s="651" customFormat="1" customHeight="1" spans="4:5">
      <c r="D8035" s="675"/>
      <c r="E8035" s="661"/>
    </row>
    <row r="8036" s="651" customFormat="1" customHeight="1" spans="4:5">
      <c r="D8036" s="675"/>
      <c r="E8036" s="661"/>
    </row>
    <row r="8037" s="651" customFormat="1" customHeight="1" spans="4:5">
      <c r="D8037" s="675"/>
      <c r="E8037" s="661"/>
    </row>
    <row r="8038" s="651" customFormat="1" customHeight="1" spans="4:5">
      <c r="D8038" s="675"/>
      <c r="E8038" s="661"/>
    </row>
    <row r="8039" s="651" customFormat="1" customHeight="1" spans="4:5">
      <c r="D8039" s="675"/>
      <c r="E8039" s="661"/>
    </row>
    <row r="8040" s="651" customFormat="1" customHeight="1" spans="4:5">
      <c r="D8040" s="675"/>
      <c r="E8040" s="661"/>
    </row>
    <row r="8041" s="651" customFormat="1" customHeight="1" spans="4:5">
      <c r="D8041" s="675"/>
      <c r="E8041" s="661"/>
    </row>
    <row r="8042" s="651" customFormat="1" customHeight="1" spans="4:5">
      <c r="D8042" s="675"/>
      <c r="E8042" s="661"/>
    </row>
    <row r="8043" s="651" customFormat="1" customHeight="1" spans="4:5">
      <c r="D8043" s="675"/>
      <c r="E8043" s="661"/>
    </row>
    <row r="8044" s="651" customFormat="1" customHeight="1" spans="4:5">
      <c r="D8044" s="675"/>
      <c r="E8044" s="661"/>
    </row>
    <row r="8045" s="651" customFormat="1" customHeight="1" spans="4:5">
      <c r="D8045" s="675"/>
      <c r="E8045" s="661"/>
    </row>
    <row r="8046" s="651" customFormat="1" customHeight="1" spans="4:5">
      <c r="D8046" s="675"/>
      <c r="E8046" s="661"/>
    </row>
    <row r="8047" s="651" customFormat="1" customHeight="1" spans="4:5">
      <c r="D8047" s="675"/>
      <c r="E8047" s="661"/>
    </row>
    <row r="8048" s="651" customFormat="1" customHeight="1" spans="4:5">
      <c r="D8048" s="675"/>
      <c r="E8048" s="661"/>
    </row>
    <row r="8049" s="651" customFormat="1" customHeight="1" spans="4:5">
      <c r="D8049" s="675"/>
      <c r="E8049" s="661"/>
    </row>
    <row r="8050" s="651" customFormat="1" customHeight="1" spans="4:5">
      <c r="D8050" s="675"/>
      <c r="E8050" s="661"/>
    </row>
    <row r="8051" s="651" customFormat="1" customHeight="1" spans="4:5">
      <c r="D8051" s="675"/>
      <c r="E8051" s="661"/>
    </row>
    <row r="8052" s="651" customFormat="1" customHeight="1" spans="4:5">
      <c r="D8052" s="675"/>
      <c r="E8052" s="661"/>
    </row>
    <row r="8053" s="651" customFormat="1" customHeight="1" spans="4:5">
      <c r="D8053" s="675"/>
      <c r="E8053" s="661"/>
    </row>
    <row r="8054" s="651" customFormat="1" customHeight="1" spans="4:5">
      <c r="D8054" s="675"/>
      <c r="E8054" s="661"/>
    </row>
    <row r="8055" s="651" customFormat="1" customHeight="1" spans="4:5">
      <c r="D8055" s="675"/>
      <c r="E8055" s="661"/>
    </row>
    <row r="8056" s="651" customFormat="1" customHeight="1" spans="4:5">
      <c r="D8056" s="675"/>
      <c r="E8056" s="661"/>
    </row>
    <row r="8057" s="651" customFormat="1" customHeight="1" spans="4:5">
      <c r="D8057" s="675"/>
      <c r="E8057" s="661"/>
    </row>
    <row r="8058" s="651" customFormat="1" customHeight="1" spans="4:5">
      <c r="D8058" s="675"/>
      <c r="E8058" s="661"/>
    </row>
    <row r="8059" s="651" customFormat="1" customHeight="1" spans="4:5">
      <c r="D8059" s="675"/>
      <c r="E8059" s="661"/>
    </row>
    <row r="8060" s="651" customFormat="1" customHeight="1" spans="4:5">
      <c r="D8060" s="675"/>
      <c r="E8060" s="661"/>
    </row>
    <row r="8061" s="651" customFormat="1" customHeight="1" spans="4:5">
      <c r="D8061" s="675"/>
      <c r="E8061" s="661"/>
    </row>
    <row r="8062" s="651" customFormat="1" customHeight="1" spans="4:5">
      <c r="D8062" s="675"/>
      <c r="E8062" s="661"/>
    </row>
    <row r="8063" s="651" customFormat="1" customHeight="1" spans="4:5">
      <c r="D8063" s="675"/>
      <c r="E8063" s="661"/>
    </row>
    <row r="8064" s="651" customFormat="1" customHeight="1" spans="4:5">
      <c r="D8064" s="675"/>
      <c r="E8064" s="661"/>
    </row>
    <row r="8065" s="651" customFormat="1" customHeight="1" spans="4:5">
      <c r="D8065" s="675"/>
      <c r="E8065" s="661"/>
    </row>
    <row r="8066" s="651" customFormat="1" customHeight="1" spans="4:5">
      <c r="D8066" s="675"/>
      <c r="E8066" s="661"/>
    </row>
    <row r="8067" s="651" customFormat="1" customHeight="1" spans="4:5">
      <c r="D8067" s="675"/>
      <c r="E8067" s="661"/>
    </row>
    <row r="8068" s="651" customFormat="1" customHeight="1" spans="4:5">
      <c r="D8068" s="675"/>
      <c r="E8068" s="661"/>
    </row>
    <row r="8069" s="651" customFormat="1" customHeight="1" spans="4:5">
      <c r="D8069" s="675"/>
      <c r="E8069" s="661"/>
    </row>
    <row r="8070" s="651" customFormat="1" customHeight="1" spans="4:5">
      <c r="D8070" s="675"/>
      <c r="E8070" s="661"/>
    </row>
    <row r="8071" s="651" customFormat="1" customHeight="1" spans="4:5">
      <c r="D8071" s="675"/>
      <c r="E8071" s="661"/>
    </row>
    <row r="8072" s="651" customFormat="1" customHeight="1" spans="4:5">
      <c r="D8072" s="675"/>
      <c r="E8072" s="661"/>
    </row>
    <row r="8073" s="651" customFormat="1" customHeight="1" spans="4:5">
      <c r="D8073" s="675"/>
      <c r="E8073" s="661"/>
    </row>
    <row r="8074" s="651" customFormat="1" customHeight="1" spans="4:5">
      <c r="D8074" s="675"/>
      <c r="E8074" s="661"/>
    </row>
    <row r="8075" s="651" customFormat="1" customHeight="1" spans="4:5">
      <c r="D8075" s="675"/>
      <c r="E8075" s="661"/>
    </row>
    <row r="8076" s="651" customFormat="1" customHeight="1" spans="4:5">
      <c r="D8076" s="675"/>
      <c r="E8076" s="661"/>
    </row>
    <row r="8077" s="651" customFormat="1" customHeight="1" spans="4:5">
      <c r="D8077" s="675"/>
      <c r="E8077" s="661"/>
    </row>
    <row r="8078" s="651" customFormat="1" customHeight="1" spans="4:5">
      <c r="D8078" s="675"/>
      <c r="E8078" s="661"/>
    </row>
    <row r="8079" s="651" customFormat="1" customHeight="1" spans="4:5">
      <c r="D8079" s="675"/>
      <c r="E8079" s="661"/>
    </row>
    <row r="8080" s="651" customFormat="1" customHeight="1" spans="4:5">
      <c r="D8080" s="675"/>
      <c r="E8080" s="661"/>
    </row>
    <row r="8081" s="651" customFormat="1" customHeight="1" spans="4:5">
      <c r="D8081" s="675"/>
      <c r="E8081" s="661"/>
    </row>
    <row r="8082" s="651" customFormat="1" customHeight="1" spans="4:5">
      <c r="D8082" s="675"/>
      <c r="E8082" s="661"/>
    </row>
    <row r="8083" s="651" customFormat="1" customHeight="1" spans="4:5">
      <c r="D8083" s="675"/>
      <c r="E8083" s="661"/>
    </row>
    <row r="8084" s="651" customFormat="1" customHeight="1" spans="4:5">
      <c r="D8084" s="675"/>
      <c r="E8084" s="661"/>
    </row>
    <row r="8085" s="651" customFormat="1" customHeight="1" spans="4:5">
      <c r="D8085" s="675"/>
      <c r="E8085" s="661"/>
    </row>
    <row r="8086" s="651" customFormat="1" customHeight="1" spans="4:5">
      <c r="D8086" s="675"/>
      <c r="E8086" s="661"/>
    </row>
    <row r="8087" s="651" customFormat="1" customHeight="1" spans="4:5">
      <c r="D8087" s="675"/>
      <c r="E8087" s="661"/>
    </row>
    <row r="8088" s="651" customFormat="1" customHeight="1" spans="4:5">
      <c r="D8088" s="675"/>
      <c r="E8088" s="661"/>
    </row>
    <row r="8089" s="651" customFormat="1" customHeight="1" spans="4:5">
      <c r="D8089" s="675"/>
      <c r="E8089" s="661"/>
    </row>
    <row r="8090" s="651" customFormat="1" customHeight="1" spans="4:5">
      <c r="D8090" s="675"/>
      <c r="E8090" s="661"/>
    </row>
    <row r="8091" s="651" customFormat="1" customHeight="1" spans="4:5">
      <c r="D8091" s="675"/>
      <c r="E8091" s="661"/>
    </row>
    <row r="8092" s="651" customFormat="1" customHeight="1" spans="4:5">
      <c r="D8092" s="675"/>
      <c r="E8092" s="661"/>
    </row>
    <row r="8093" s="651" customFormat="1" customHeight="1" spans="4:5">
      <c r="D8093" s="675"/>
      <c r="E8093" s="661"/>
    </row>
    <row r="8094" s="651" customFormat="1" customHeight="1" spans="4:5">
      <c r="D8094" s="675"/>
      <c r="E8094" s="661"/>
    </row>
    <row r="8095" s="651" customFormat="1" customHeight="1" spans="4:5">
      <c r="D8095" s="675"/>
      <c r="E8095" s="661"/>
    </row>
    <row r="8096" s="651" customFormat="1" customHeight="1" spans="4:5">
      <c r="D8096" s="675"/>
      <c r="E8096" s="661"/>
    </row>
    <row r="8097" s="651" customFormat="1" customHeight="1" spans="4:5">
      <c r="D8097" s="675"/>
      <c r="E8097" s="661"/>
    </row>
    <row r="8098" s="651" customFormat="1" customHeight="1" spans="4:5">
      <c r="D8098" s="675"/>
      <c r="E8098" s="661"/>
    </row>
    <row r="8099" s="651" customFormat="1" customHeight="1" spans="4:5">
      <c r="D8099" s="675"/>
      <c r="E8099" s="661"/>
    </row>
    <row r="8100" s="651" customFormat="1" customHeight="1" spans="4:5">
      <c r="D8100" s="675"/>
      <c r="E8100" s="661"/>
    </row>
    <row r="8101" s="651" customFormat="1" customHeight="1" spans="4:5">
      <c r="D8101" s="675"/>
      <c r="E8101" s="661"/>
    </row>
    <row r="8102" s="651" customFormat="1" customHeight="1" spans="4:5">
      <c r="D8102" s="675"/>
      <c r="E8102" s="661"/>
    </row>
    <row r="8103" s="651" customFormat="1" customHeight="1" spans="4:5">
      <c r="D8103" s="675"/>
      <c r="E8103" s="661"/>
    </row>
    <row r="8104" s="651" customFormat="1" customHeight="1" spans="4:5">
      <c r="D8104" s="675"/>
      <c r="E8104" s="661"/>
    </row>
    <row r="8105" s="651" customFormat="1" customHeight="1" spans="4:5">
      <c r="D8105" s="675"/>
      <c r="E8105" s="661"/>
    </row>
    <row r="8106" s="651" customFormat="1" customHeight="1" spans="4:5">
      <c r="D8106" s="675"/>
      <c r="E8106" s="661"/>
    </row>
    <row r="8107" s="651" customFormat="1" customHeight="1" spans="4:5">
      <c r="D8107" s="675"/>
      <c r="E8107" s="661"/>
    </row>
    <row r="8108" s="651" customFormat="1" customHeight="1" spans="4:5">
      <c r="D8108" s="675"/>
      <c r="E8108" s="661"/>
    </row>
    <row r="8109" s="651" customFormat="1" customHeight="1" spans="4:5">
      <c r="D8109" s="675"/>
      <c r="E8109" s="661"/>
    </row>
    <row r="8110" s="651" customFormat="1" customHeight="1" spans="4:5">
      <c r="D8110" s="675"/>
      <c r="E8110" s="661"/>
    </row>
    <row r="8111" s="651" customFormat="1" customHeight="1" spans="4:5">
      <c r="D8111" s="675"/>
      <c r="E8111" s="661"/>
    </row>
    <row r="8112" s="651" customFormat="1" customHeight="1" spans="4:5">
      <c r="D8112" s="675"/>
      <c r="E8112" s="661"/>
    </row>
    <row r="8113" s="651" customFormat="1" customHeight="1" spans="4:5">
      <c r="D8113" s="675"/>
      <c r="E8113" s="661"/>
    </row>
    <row r="8114" s="651" customFormat="1" customHeight="1" spans="4:5">
      <c r="D8114" s="675"/>
      <c r="E8114" s="661"/>
    </row>
    <row r="8115" s="651" customFormat="1" customHeight="1" spans="4:5">
      <c r="D8115" s="675"/>
      <c r="E8115" s="661"/>
    </row>
    <row r="8116" s="651" customFormat="1" customHeight="1" spans="4:5">
      <c r="D8116" s="675"/>
      <c r="E8116" s="661"/>
    </row>
    <row r="8117" s="651" customFormat="1" customHeight="1" spans="4:5">
      <c r="D8117" s="675"/>
      <c r="E8117" s="661"/>
    </row>
    <row r="8118" s="651" customFormat="1" customHeight="1" spans="4:5">
      <c r="D8118" s="675"/>
      <c r="E8118" s="661"/>
    </row>
    <row r="8119" s="651" customFormat="1" customHeight="1" spans="4:5">
      <c r="D8119" s="675"/>
      <c r="E8119" s="661"/>
    </row>
    <row r="8120" s="651" customFormat="1" customHeight="1" spans="4:5">
      <c r="D8120" s="675"/>
      <c r="E8120" s="661"/>
    </row>
    <row r="8121" s="651" customFormat="1" customHeight="1" spans="4:5">
      <c r="D8121" s="675"/>
      <c r="E8121" s="661"/>
    </row>
    <row r="8122" s="651" customFormat="1" customHeight="1" spans="4:5">
      <c r="D8122" s="675"/>
      <c r="E8122" s="661"/>
    </row>
    <row r="8123" s="651" customFormat="1" customHeight="1" spans="4:5">
      <c r="D8123" s="675"/>
      <c r="E8123" s="661"/>
    </row>
    <row r="8124" s="651" customFormat="1" customHeight="1" spans="4:5">
      <c r="D8124" s="675"/>
      <c r="E8124" s="661"/>
    </row>
    <row r="8125" s="651" customFormat="1" customHeight="1" spans="4:5">
      <c r="D8125" s="675"/>
      <c r="E8125" s="661"/>
    </row>
    <row r="8126" s="651" customFormat="1" customHeight="1" spans="4:5">
      <c r="D8126" s="675"/>
      <c r="E8126" s="661"/>
    </row>
    <row r="8127" s="651" customFormat="1" customHeight="1" spans="4:5">
      <c r="D8127" s="675"/>
      <c r="E8127" s="661"/>
    </row>
    <row r="8128" s="651" customFormat="1" customHeight="1" spans="4:5">
      <c r="D8128" s="675"/>
      <c r="E8128" s="661"/>
    </row>
    <row r="8129" s="651" customFormat="1" customHeight="1" spans="4:5">
      <c r="D8129" s="675"/>
      <c r="E8129" s="661"/>
    </row>
    <row r="8130" s="651" customFormat="1" customHeight="1" spans="4:5">
      <c r="D8130" s="675"/>
      <c r="E8130" s="661"/>
    </row>
    <row r="8131" s="651" customFormat="1" customHeight="1" spans="4:5">
      <c r="D8131" s="675"/>
      <c r="E8131" s="661"/>
    </row>
    <row r="8132" s="651" customFormat="1" customHeight="1" spans="4:5">
      <c r="D8132" s="675"/>
      <c r="E8132" s="661"/>
    </row>
    <row r="8133" s="651" customFormat="1" customHeight="1" spans="4:5">
      <c r="D8133" s="675"/>
      <c r="E8133" s="661"/>
    </row>
    <row r="8134" s="651" customFormat="1" customHeight="1" spans="4:5">
      <c r="D8134" s="675"/>
      <c r="E8134" s="661"/>
    </row>
    <row r="8135" s="651" customFormat="1" customHeight="1" spans="4:5">
      <c r="D8135" s="675"/>
      <c r="E8135" s="661"/>
    </row>
    <row r="8136" s="651" customFormat="1" customHeight="1" spans="4:5">
      <c r="D8136" s="675"/>
      <c r="E8136" s="661"/>
    </row>
    <row r="8137" s="651" customFormat="1" customHeight="1" spans="4:5">
      <c r="D8137" s="675"/>
      <c r="E8137" s="661"/>
    </row>
    <row r="8138" s="651" customFormat="1" customHeight="1" spans="4:5">
      <c r="D8138" s="675"/>
      <c r="E8138" s="661"/>
    </row>
    <row r="8139" s="651" customFormat="1" customHeight="1" spans="4:5">
      <c r="D8139" s="675"/>
      <c r="E8139" s="661"/>
    </row>
    <row r="8140" s="651" customFormat="1" customHeight="1" spans="4:5">
      <c r="D8140" s="675"/>
      <c r="E8140" s="661"/>
    </row>
    <row r="8141" s="651" customFormat="1" customHeight="1" spans="4:5">
      <c r="D8141" s="675"/>
      <c r="E8141" s="661"/>
    </row>
    <row r="8142" s="651" customFormat="1" customHeight="1" spans="4:5">
      <c r="D8142" s="675"/>
      <c r="E8142" s="661"/>
    </row>
    <row r="8143" s="651" customFormat="1" customHeight="1" spans="4:5">
      <c r="D8143" s="675"/>
      <c r="E8143" s="661"/>
    </row>
    <row r="8144" s="651" customFormat="1" customHeight="1" spans="4:5">
      <c r="D8144" s="675"/>
      <c r="E8144" s="661"/>
    </row>
    <row r="8145" s="651" customFormat="1" customHeight="1" spans="4:5">
      <c r="D8145" s="675"/>
      <c r="E8145" s="661"/>
    </row>
    <row r="8146" s="651" customFormat="1" customHeight="1" spans="4:5">
      <c r="D8146" s="675"/>
      <c r="E8146" s="661"/>
    </row>
    <row r="8147" s="651" customFormat="1" customHeight="1" spans="4:5">
      <c r="D8147" s="675"/>
      <c r="E8147" s="661"/>
    </row>
    <row r="8148" s="651" customFormat="1" customHeight="1" spans="4:5">
      <c r="D8148" s="675"/>
      <c r="E8148" s="661"/>
    </row>
    <row r="8149" s="651" customFormat="1" customHeight="1" spans="4:5">
      <c r="D8149" s="675"/>
      <c r="E8149" s="661"/>
    </row>
    <row r="8150" s="651" customFormat="1" customHeight="1" spans="4:5">
      <c r="D8150" s="675"/>
      <c r="E8150" s="661"/>
    </row>
    <row r="8151" s="651" customFormat="1" customHeight="1" spans="4:5">
      <c r="D8151" s="675"/>
      <c r="E8151" s="661"/>
    </row>
    <row r="8152" s="651" customFormat="1" customHeight="1" spans="4:5">
      <c r="D8152" s="675"/>
      <c r="E8152" s="661"/>
    </row>
    <row r="8153" s="651" customFormat="1" customHeight="1" spans="4:5">
      <c r="D8153" s="675"/>
      <c r="E8153" s="661"/>
    </row>
    <row r="8154" s="651" customFormat="1" customHeight="1" spans="4:5">
      <c r="D8154" s="675"/>
      <c r="E8154" s="661"/>
    </row>
    <row r="8155" s="651" customFormat="1" customHeight="1" spans="4:5">
      <c r="D8155" s="675"/>
      <c r="E8155" s="661"/>
    </row>
    <row r="8156" s="651" customFormat="1" customHeight="1" spans="4:5">
      <c r="D8156" s="675"/>
      <c r="E8156" s="661"/>
    </row>
    <row r="8157" s="651" customFormat="1" customHeight="1" spans="4:5">
      <c r="D8157" s="675"/>
      <c r="E8157" s="661"/>
    </row>
    <row r="8158" s="651" customFormat="1" customHeight="1" spans="4:5">
      <c r="D8158" s="675"/>
      <c r="E8158" s="661"/>
    </row>
    <row r="8159" s="651" customFormat="1" customHeight="1" spans="4:5">
      <c r="D8159" s="675"/>
      <c r="E8159" s="661"/>
    </row>
    <row r="8160" s="651" customFormat="1" customHeight="1" spans="4:5">
      <c r="D8160" s="675"/>
      <c r="E8160" s="661"/>
    </row>
    <row r="8161" s="651" customFormat="1" customHeight="1" spans="4:5">
      <c r="D8161" s="675"/>
      <c r="E8161" s="661"/>
    </row>
    <row r="8162" s="651" customFormat="1" customHeight="1" spans="4:5">
      <c r="D8162" s="675"/>
      <c r="E8162" s="661"/>
    </row>
    <row r="8163" s="651" customFormat="1" customHeight="1" spans="4:5">
      <c r="D8163" s="675"/>
      <c r="E8163" s="661"/>
    </row>
    <row r="8164" s="651" customFormat="1" customHeight="1" spans="4:5">
      <c r="D8164" s="675"/>
      <c r="E8164" s="661"/>
    </row>
    <row r="8165" s="651" customFormat="1" customHeight="1" spans="4:5">
      <c r="D8165" s="675"/>
      <c r="E8165" s="661"/>
    </row>
    <row r="8166" s="651" customFormat="1" customHeight="1" spans="4:5">
      <c r="D8166" s="675"/>
      <c r="E8166" s="661"/>
    </row>
    <row r="8167" s="651" customFormat="1" customHeight="1" spans="4:5">
      <c r="D8167" s="675"/>
      <c r="E8167" s="661"/>
    </row>
    <row r="8168" s="651" customFormat="1" customHeight="1" spans="4:5">
      <c r="D8168" s="675"/>
      <c r="E8168" s="661"/>
    </row>
    <row r="8169" s="651" customFormat="1" customHeight="1" spans="4:5">
      <c r="D8169" s="675"/>
      <c r="E8169" s="661"/>
    </row>
    <row r="8170" s="651" customFormat="1" customHeight="1" spans="4:5">
      <c r="D8170" s="675"/>
      <c r="E8170" s="661"/>
    </row>
    <row r="8171" s="651" customFormat="1" customHeight="1" spans="4:5">
      <c r="D8171" s="675"/>
      <c r="E8171" s="661"/>
    </row>
    <row r="8172" s="651" customFormat="1" customHeight="1" spans="4:5">
      <c r="D8172" s="675"/>
      <c r="E8172" s="661"/>
    </row>
    <row r="8173" s="651" customFormat="1" customHeight="1" spans="4:5">
      <c r="D8173" s="675"/>
      <c r="E8173" s="661"/>
    </row>
    <row r="8174" s="651" customFormat="1" customHeight="1" spans="4:5">
      <c r="D8174" s="675"/>
      <c r="E8174" s="661"/>
    </row>
    <row r="8175" s="651" customFormat="1" customHeight="1" spans="4:5">
      <c r="D8175" s="675"/>
      <c r="E8175" s="661"/>
    </row>
    <row r="8176" s="651" customFormat="1" customHeight="1" spans="4:5">
      <c r="D8176" s="675"/>
      <c r="E8176" s="661"/>
    </row>
    <row r="8177" s="651" customFormat="1" customHeight="1" spans="4:5">
      <c r="D8177" s="675"/>
      <c r="E8177" s="661"/>
    </row>
    <row r="8178" s="651" customFormat="1" customHeight="1" spans="4:5">
      <c r="D8178" s="675"/>
      <c r="E8178" s="661"/>
    </row>
    <row r="8179" s="651" customFormat="1" customHeight="1" spans="4:5">
      <c r="D8179" s="675"/>
      <c r="E8179" s="661"/>
    </row>
    <row r="8180" s="651" customFormat="1" customHeight="1" spans="4:5">
      <c r="D8180" s="675"/>
      <c r="E8180" s="661"/>
    </row>
    <row r="8181" s="651" customFormat="1" customHeight="1" spans="4:5">
      <c r="D8181" s="675"/>
      <c r="E8181" s="661"/>
    </row>
    <row r="8182" s="651" customFormat="1" customHeight="1" spans="4:5">
      <c r="D8182" s="675"/>
      <c r="E8182" s="661"/>
    </row>
    <row r="8183" s="651" customFormat="1" customHeight="1" spans="4:5">
      <c r="D8183" s="675"/>
      <c r="E8183" s="661"/>
    </row>
    <row r="8184" s="651" customFormat="1" customHeight="1" spans="4:5">
      <c r="D8184" s="675"/>
      <c r="E8184" s="661"/>
    </row>
    <row r="8185" s="651" customFormat="1" customHeight="1" spans="4:5">
      <c r="D8185" s="675"/>
      <c r="E8185" s="661"/>
    </row>
    <row r="8186" s="651" customFormat="1" customHeight="1" spans="4:5">
      <c r="D8186" s="675"/>
      <c r="E8186" s="661"/>
    </row>
    <row r="8187" s="651" customFormat="1" customHeight="1" spans="4:5">
      <c r="D8187" s="675"/>
      <c r="E8187" s="661"/>
    </row>
    <row r="8188" s="651" customFormat="1" customHeight="1" spans="4:5">
      <c r="D8188" s="675"/>
      <c r="E8188" s="661"/>
    </row>
    <row r="8189" s="651" customFormat="1" customHeight="1" spans="4:5">
      <c r="D8189" s="675"/>
      <c r="E8189" s="661"/>
    </row>
    <row r="8190" s="651" customFormat="1" customHeight="1" spans="4:5">
      <c r="D8190" s="675"/>
      <c r="E8190" s="661"/>
    </row>
    <row r="8191" s="651" customFormat="1" customHeight="1" spans="4:5">
      <c r="D8191" s="675"/>
      <c r="E8191" s="661"/>
    </row>
    <row r="8192" s="651" customFormat="1" customHeight="1" spans="4:5">
      <c r="D8192" s="675"/>
      <c r="E8192" s="661"/>
    </row>
    <row r="8193" s="651" customFormat="1" customHeight="1" spans="4:5">
      <c r="D8193" s="675"/>
      <c r="E8193" s="661"/>
    </row>
    <row r="8194" s="651" customFormat="1" customHeight="1" spans="4:5">
      <c r="D8194" s="675"/>
      <c r="E8194" s="661"/>
    </row>
    <row r="8195" s="651" customFormat="1" customHeight="1" spans="4:5">
      <c r="D8195" s="675"/>
      <c r="E8195" s="661"/>
    </row>
    <row r="8196" s="651" customFormat="1" customHeight="1" spans="4:5">
      <c r="D8196" s="675"/>
      <c r="E8196" s="661"/>
    </row>
    <row r="8197" s="651" customFormat="1" customHeight="1" spans="4:5">
      <c r="D8197" s="675"/>
      <c r="E8197" s="661"/>
    </row>
    <row r="8198" s="651" customFormat="1" customHeight="1" spans="4:5">
      <c r="D8198" s="675"/>
      <c r="E8198" s="661"/>
    </row>
    <row r="8199" s="651" customFormat="1" customHeight="1" spans="4:5">
      <c r="D8199" s="675"/>
      <c r="E8199" s="661"/>
    </row>
    <row r="8200" s="651" customFormat="1" customHeight="1" spans="4:5">
      <c r="D8200" s="675"/>
      <c r="E8200" s="661"/>
    </row>
    <row r="8201" s="651" customFormat="1" customHeight="1" spans="4:5">
      <c r="D8201" s="675"/>
      <c r="E8201" s="661"/>
    </row>
    <row r="8202" s="651" customFormat="1" customHeight="1" spans="4:5">
      <c r="D8202" s="675"/>
      <c r="E8202" s="661"/>
    </row>
    <row r="8203" s="651" customFormat="1" customHeight="1" spans="4:5">
      <c r="D8203" s="675"/>
      <c r="E8203" s="661"/>
    </row>
    <row r="8204" s="651" customFormat="1" customHeight="1" spans="4:5">
      <c r="D8204" s="675"/>
      <c r="E8204" s="661"/>
    </row>
    <row r="8205" s="651" customFormat="1" customHeight="1" spans="4:5">
      <c r="D8205" s="675"/>
      <c r="E8205" s="661"/>
    </row>
    <row r="8206" s="651" customFormat="1" customHeight="1" spans="4:5">
      <c r="D8206" s="675"/>
      <c r="E8206" s="661"/>
    </row>
    <row r="8207" s="651" customFormat="1" customHeight="1" spans="4:5">
      <c r="D8207" s="675"/>
      <c r="E8207" s="661"/>
    </row>
    <row r="8208" s="651" customFormat="1" customHeight="1" spans="4:5">
      <c r="D8208" s="675"/>
      <c r="E8208" s="661"/>
    </row>
    <row r="8209" s="651" customFormat="1" customHeight="1" spans="4:5">
      <c r="D8209" s="675"/>
      <c r="E8209" s="661"/>
    </row>
    <row r="8210" s="651" customFormat="1" customHeight="1" spans="4:5">
      <c r="D8210" s="675"/>
      <c r="E8210" s="661"/>
    </row>
    <row r="8211" s="651" customFormat="1" customHeight="1" spans="4:5">
      <c r="D8211" s="675"/>
      <c r="E8211" s="661"/>
    </row>
    <row r="8212" s="651" customFormat="1" customHeight="1" spans="4:5">
      <c r="D8212" s="675"/>
      <c r="E8212" s="661"/>
    </row>
    <row r="8213" s="651" customFormat="1" customHeight="1" spans="4:5">
      <c r="D8213" s="675"/>
      <c r="E8213" s="661"/>
    </row>
    <row r="8214" s="651" customFormat="1" customHeight="1" spans="4:5">
      <c r="D8214" s="675"/>
      <c r="E8214" s="661"/>
    </row>
    <row r="8215" s="651" customFormat="1" customHeight="1" spans="4:5">
      <c r="D8215" s="675"/>
      <c r="E8215" s="661"/>
    </row>
    <row r="8216" s="651" customFormat="1" customHeight="1" spans="4:5">
      <c r="D8216" s="675"/>
      <c r="E8216" s="661"/>
    </row>
    <row r="8217" s="651" customFormat="1" customHeight="1" spans="4:5">
      <c r="D8217" s="675"/>
      <c r="E8217" s="661"/>
    </row>
    <row r="8218" s="651" customFormat="1" customHeight="1" spans="4:5">
      <c r="D8218" s="675"/>
      <c r="E8218" s="661"/>
    </row>
    <row r="8219" s="651" customFormat="1" customHeight="1" spans="4:5">
      <c r="D8219" s="675"/>
      <c r="E8219" s="661"/>
    </row>
    <row r="8220" s="651" customFormat="1" customHeight="1" spans="4:5">
      <c r="D8220" s="675"/>
      <c r="E8220" s="661"/>
    </row>
    <row r="8221" s="651" customFormat="1" customHeight="1" spans="4:5">
      <c r="D8221" s="675"/>
      <c r="E8221" s="661"/>
    </row>
    <row r="8222" s="651" customFormat="1" customHeight="1" spans="4:5">
      <c r="D8222" s="675"/>
      <c r="E8222" s="661"/>
    </row>
    <row r="8223" s="651" customFormat="1" customHeight="1" spans="4:5">
      <c r="D8223" s="675"/>
      <c r="E8223" s="661"/>
    </row>
    <row r="8224" s="651" customFormat="1" customHeight="1" spans="4:5">
      <c r="D8224" s="675"/>
      <c r="E8224" s="661"/>
    </row>
    <row r="8225" s="651" customFormat="1" customHeight="1" spans="4:5">
      <c r="D8225" s="675"/>
      <c r="E8225" s="661"/>
    </row>
    <row r="8226" s="651" customFormat="1" customHeight="1" spans="4:5">
      <c r="D8226" s="675"/>
      <c r="E8226" s="661"/>
    </row>
    <row r="8227" s="651" customFormat="1" customHeight="1" spans="4:5">
      <c r="D8227" s="675"/>
      <c r="E8227" s="661"/>
    </row>
    <row r="8228" s="651" customFormat="1" customHeight="1" spans="4:5">
      <c r="D8228" s="675"/>
      <c r="E8228" s="661"/>
    </row>
    <row r="8229" s="651" customFormat="1" customHeight="1" spans="4:5">
      <c r="D8229" s="675"/>
      <c r="E8229" s="661"/>
    </row>
    <row r="8230" s="651" customFormat="1" customHeight="1" spans="4:5">
      <c r="D8230" s="675"/>
      <c r="E8230" s="661"/>
    </row>
    <row r="8231" s="651" customFormat="1" customHeight="1" spans="4:5">
      <c r="D8231" s="675"/>
      <c r="E8231" s="661"/>
    </row>
    <row r="8232" s="651" customFormat="1" customHeight="1" spans="4:5">
      <c r="D8232" s="675"/>
      <c r="E8232" s="661"/>
    </row>
    <row r="8233" s="651" customFormat="1" customHeight="1" spans="4:5">
      <c r="D8233" s="675"/>
      <c r="E8233" s="661"/>
    </row>
    <row r="8234" s="651" customFormat="1" customHeight="1" spans="4:5">
      <c r="D8234" s="675"/>
      <c r="E8234" s="661"/>
    </row>
    <row r="8235" s="651" customFormat="1" customHeight="1" spans="4:5">
      <c r="D8235" s="675"/>
      <c r="E8235" s="661"/>
    </row>
    <row r="8236" s="651" customFormat="1" customHeight="1" spans="4:5">
      <c r="D8236" s="675"/>
      <c r="E8236" s="661"/>
    </row>
    <row r="8237" s="651" customFormat="1" customHeight="1" spans="4:5">
      <c r="D8237" s="675"/>
      <c r="E8237" s="661"/>
    </row>
    <row r="8238" s="651" customFormat="1" customHeight="1" spans="4:5">
      <c r="D8238" s="675"/>
      <c r="E8238" s="661"/>
    </row>
    <row r="8239" s="651" customFormat="1" customHeight="1" spans="4:5">
      <c r="D8239" s="675"/>
      <c r="E8239" s="661"/>
    </row>
    <row r="8240" s="651" customFormat="1" customHeight="1" spans="4:5">
      <c r="D8240" s="675"/>
      <c r="E8240" s="661"/>
    </row>
    <row r="8241" s="651" customFormat="1" customHeight="1" spans="4:5">
      <c r="D8241" s="675"/>
      <c r="E8241" s="661"/>
    </row>
    <row r="8242" s="651" customFormat="1" customHeight="1" spans="4:5">
      <c r="D8242" s="675"/>
      <c r="E8242" s="661"/>
    </row>
    <row r="8243" s="651" customFormat="1" customHeight="1" spans="4:5">
      <c r="D8243" s="675"/>
      <c r="E8243" s="661"/>
    </row>
    <row r="8244" s="651" customFormat="1" customHeight="1" spans="4:5">
      <c r="D8244" s="675"/>
      <c r="E8244" s="661"/>
    </row>
    <row r="8245" s="651" customFormat="1" customHeight="1" spans="4:5">
      <c r="D8245" s="675"/>
      <c r="E8245" s="661"/>
    </row>
    <row r="8246" s="651" customFormat="1" customHeight="1" spans="4:5">
      <c r="D8246" s="675"/>
      <c r="E8246" s="661"/>
    </row>
    <row r="8247" s="651" customFormat="1" customHeight="1" spans="4:5">
      <c r="D8247" s="675"/>
      <c r="E8247" s="661"/>
    </row>
    <row r="8248" s="651" customFormat="1" customHeight="1" spans="4:5">
      <c r="D8248" s="675"/>
      <c r="E8248" s="661"/>
    </row>
    <row r="8249" s="651" customFormat="1" customHeight="1" spans="4:5">
      <c r="D8249" s="675"/>
      <c r="E8249" s="661"/>
    </row>
    <row r="8250" s="651" customFormat="1" customHeight="1" spans="4:5">
      <c r="D8250" s="675"/>
      <c r="E8250" s="661"/>
    </row>
    <row r="8251" s="651" customFormat="1" customHeight="1" spans="4:5">
      <c r="D8251" s="675"/>
      <c r="E8251" s="661"/>
    </row>
    <row r="8252" s="651" customFormat="1" customHeight="1" spans="4:5">
      <c r="D8252" s="675"/>
      <c r="E8252" s="661"/>
    </row>
    <row r="8253" s="651" customFormat="1" customHeight="1" spans="4:5">
      <c r="D8253" s="675"/>
      <c r="E8253" s="661"/>
    </row>
    <row r="8254" s="651" customFormat="1" customHeight="1" spans="4:5">
      <c r="D8254" s="675"/>
      <c r="E8254" s="661"/>
    </row>
    <row r="8255" s="651" customFormat="1" customHeight="1" spans="4:5">
      <c r="D8255" s="675"/>
      <c r="E8255" s="661"/>
    </row>
    <row r="8256" s="651" customFormat="1" customHeight="1" spans="4:5">
      <c r="D8256" s="675"/>
      <c r="E8256" s="661"/>
    </row>
    <row r="8257" s="651" customFormat="1" customHeight="1" spans="4:5">
      <c r="D8257" s="675"/>
      <c r="E8257" s="661"/>
    </row>
    <row r="8258" s="651" customFormat="1" customHeight="1" spans="4:5">
      <c r="D8258" s="675"/>
      <c r="E8258" s="661"/>
    </row>
    <row r="8259" s="651" customFormat="1" customHeight="1" spans="4:5">
      <c r="D8259" s="675"/>
      <c r="E8259" s="661"/>
    </row>
    <row r="8260" s="651" customFormat="1" customHeight="1" spans="4:5">
      <c r="D8260" s="675"/>
      <c r="E8260" s="661"/>
    </row>
    <row r="8261" s="651" customFormat="1" customHeight="1" spans="4:5">
      <c r="D8261" s="675"/>
      <c r="E8261" s="661"/>
    </row>
    <row r="8262" s="651" customFormat="1" customHeight="1" spans="4:5">
      <c r="D8262" s="675"/>
      <c r="E8262" s="661"/>
    </row>
    <row r="8263" s="651" customFormat="1" customHeight="1" spans="4:5">
      <c r="D8263" s="675"/>
      <c r="E8263" s="661"/>
    </row>
    <row r="8264" s="651" customFormat="1" customHeight="1" spans="4:5">
      <c r="D8264" s="675"/>
      <c r="E8264" s="661"/>
    </row>
    <row r="8265" s="651" customFormat="1" customHeight="1" spans="4:5">
      <c r="D8265" s="675"/>
      <c r="E8265" s="661"/>
    </row>
    <row r="8266" s="651" customFormat="1" customHeight="1" spans="4:5">
      <c r="D8266" s="675"/>
      <c r="E8266" s="661"/>
    </row>
    <row r="8267" s="651" customFormat="1" customHeight="1" spans="4:5">
      <c r="D8267" s="675"/>
      <c r="E8267" s="661"/>
    </row>
    <row r="8268" s="651" customFormat="1" customHeight="1" spans="4:5">
      <c r="D8268" s="675"/>
      <c r="E8268" s="661"/>
    </row>
    <row r="8269" s="651" customFormat="1" customHeight="1" spans="4:5">
      <c r="D8269" s="675"/>
      <c r="E8269" s="661"/>
    </row>
    <row r="8270" s="651" customFormat="1" customHeight="1" spans="4:5">
      <c r="D8270" s="675"/>
      <c r="E8270" s="661"/>
    </row>
    <row r="8271" s="651" customFormat="1" customHeight="1" spans="4:5">
      <c r="D8271" s="675"/>
      <c r="E8271" s="661"/>
    </row>
    <row r="8272" s="651" customFormat="1" customHeight="1" spans="4:5">
      <c r="D8272" s="675"/>
      <c r="E8272" s="661"/>
    </row>
    <row r="8273" s="651" customFormat="1" customHeight="1" spans="4:5">
      <c r="D8273" s="675"/>
      <c r="E8273" s="661"/>
    </row>
    <row r="8274" s="651" customFormat="1" customHeight="1" spans="4:5">
      <c r="D8274" s="675"/>
      <c r="E8274" s="661"/>
    </row>
    <row r="8275" s="651" customFormat="1" customHeight="1" spans="4:5">
      <c r="D8275" s="675"/>
      <c r="E8275" s="661"/>
    </row>
    <row r="8276" s="651" customFormat="1" customHeight="1" spans="4:5">
      <c r="D8276" s="675"/>
      <c r="E8276" s="661"/>
    </row>
    <row r="8277" s="651" customFormat="1" customHeight="1" spans="4:5">
      <c r="D8277" s="675"/>
      <c r="E8277" s="661"/>
    </row>
    <row r="8278" s="651" customFormat="1" customHeight="1" spans="4:5">
      <c r="D8278" s="675"/>
      <c r="E8278" s="661"/>
    </row>
    <row r="8279" s="651" customFormat="1" customHeight="1" spans="4:5">
      <c r="D8279" s="675"/>
      <c r="E8279" s="661"/>
    </row>
    <row r="8280" s="651" customFormat="1" customHeight="1" spans="4:5">
      <c r="D8280" s="675"/>
      <c r="E8280" s="661"/>
    </row>
    <row r="8281" s="651" customFormat="1" customHeight="1" spans="4:5">
      <c r="D8281" s="675"/>
      <c r="E8281" s="661"/>
    </row>
    <row r="8282" s="651" customFormat="1" customHeight="1" spans="4:5">
      <c r="D8282" s="675"/>
      <c r="E8282" s="661"/>
    </row>
    <row r="8283" s="651" customFormat="1" customHeight="1" spans="4:5">
      <c r="D8283" s="675"/>
      <c r="E8283" s="661"/>
    </row>
    <row r="8284" s="651" customFormat="1" customHeight="1" spans="4:5">
      <c r="D8284" s="675"/>
      <c r="E8284" s="661"/>
    </row>
    <row r="8285" s="651" customFormat="1" customHeight="1" spans="4:5">
      <c r="D8285" s="675"/>
      <c r="E8285" s="661"/>
    </row>
    <row r="8286" s="651" customFormat="1" customHeight="1" spans="4:5">
      <c r="D8286" s="675"/>
      <c r="E8286" s="661"/>
    </row>
    <row r="8287" s="651" customFormat="1" customHeight="1" spans="4:5">
      <c r="D8287" s="675"/>
      <c r="E8287" s="661"/>
    </row>
    <row r="8288" s="651" customFormat="1" customHeight="1" spans="4:5">
      <c r="D8288" s="675"/>
      <c r="E8288" s="661"/>
    </row>
    <row r="8289" s="651" customFormat="1" customHeight="1" spans="4:5">
      <c r="D8289" s="675"/>
      <c r="E8289" s="661"/>
    </row>
    <row r="8290" s="651" customFormat="1" customHeight="1" spans="4:5">
      <c r="D8290" s="675"/>
      <c r="E8290" s="661"/>
    </row>
    <row r="8291" s="651" customFormat="1" customHeight="1" spans="4:5">
      <c r="D8291" s="675"/>
      <c r="E8291" s="661"/>
    </row>
    <row r="8292" s="651" customFormat="1" customHeight="1" spans="4:5">
      <c r="D8292" s="675"/>
      <c r="E8292" s="661"/>
    </row>
    <row r="8293" s="651" customFormat="1" customHeight="1" spans="4:5">
      <c r="D8293" s="675"/>
      <c r="E8293" s="661"/>
    </row>
    <row r="8294" s="651" customFormat="1" customHeight="1" spans="4:5">
      <c r="D8294" s="675"/>
      <c r="E8294" s="661"/>
    </row>
    <row r="8295" s="651" customFormat="1" customHeight="1" spans="4:5">
      <c r="D8295" s="675"/>
      <c r="E8295" s="661"/>
    </row>
    <row r="8296" s="651" customFormat="1" customHeight="1" spans="4:5">
      <c r="D8296" s="675"/>
      <c r="E8296" s="661"/>
    </row>
    <row r="8297" s="651" customFormat="1" customHeight="1" spans="4:5">
      <c r="D8297" s="675"/>
      <c r="E8297" s="661"/>
    </row>
    <row r="8298" s="651" customFormat="1" customHeight="1" spans="4:5">
      <c r="D8298" s="675"/>
      <c r="E8298" s="661"/>
    </row>
    <row r="8299" s="651" customFormat="1" customHeight="1" spans="4:5">
      <c r="D8299" s="675"/>
      <c r="E8299" s="661"/>
    </row>
    <row r="8300" s="651" customFormat="1" customHeight="1" spans="4:5">
      <c r="D8300" s="675"/>
      <c r="E8300" s="661"/>
    </row>
    <row r="8301" s="651" customFormat="1" customHeight="1" spans="4:5">
      <c r="D8301" s="675"/>
      <c r="E8301" s="661"/>
    </row>
    <row r="8302" s="651" customFormat="1" customHeight="1" spans="4:5">
      <c r="D8302" s="675"/>
      <c r="E8302" s="661"/>
    </row>
    <row r="8303" s="651" customFormat="1" customHeight="1" spans="4:5">
      <c r="D8303" s="675"/>
      <c r="E8303" s="661"/>
    </row>
    <row r="8304" s="651" customFormat="1" customHeight="1" spans="4:5">
      <c r="D8304" s="675"/>
      <c r="E8304" s="661"/>
    </row>
    <row r="8305" s="651" customFormat="1" customHeight="1" spans="4:5">
      <c r="D8305" s="675"/>
      <c r="E8305" s="661"/>
    </row>
    <row r="8306" s="651" customFormat="1" customHeight="1" spans="4:5">
      <c r="D8306" s="675"/>
      <c r="E8306" s="661"/>
    </row>
    <row r="8307" s="651" customFormat="1" customHeight="1" spans="4:5">
      <c r="D8307" s="675"/>
      <c r="E8307" s="661"/>
    </row>
    <row r="8308" s="651" customFormat="1" customHeight="1" spans="4:5">
      <c r="D8308" s="675"/>
      <c r="E8308" s="661"/>
    </row>
    <row r="8309" s="651" customFormat="1" customHeight="1" spans="4:5">
      <c r="D8309" s="675"/>
      <c r="E8309" s="661"/>
    </row>
    <row r="8310" s="651" customFormat="1" customHeight="1" spans="4:5">
      <c r="D8310" s="675"/>
      <c r="E8310" s="661"/>
    </row>
    <row r="8311" s="651" customFormat="1" customHeight="1" spans="4:5">
      <c r="D8311" s="675"/>
      <c r="E8311" s="661"/>
    </row>
    <row r="8312" s="651" customFormat="1" customHeight="1" spans="4:5">
      <c r="D8312" s="675"/>
      <c r="E8312" s="661"/>
    </row>
    <row r="8313" s="651" customFormat="1" customHeight="1" spans="4:5">
      <c r="D8313" s="675"/>
      <c r="E8313" s="661"/>
    </row>
    <row r="8314" s="651" customFormat="1" customHeight="1" spans="4:5">
      <c r="D8314" s="675"/>
      <c r="E8314" s="661"/>
    </row>
    <row r="8315" s="651" customFormat="1" customHeight="1" spans="4:5">
      <c r="D8315" s="675"/>
      <c r="E8315" s="661"/>
    </row>
    <row r="8316" s="651" customFormat="1" customHeight="1" spans="4:5">
      <c r="D8316" s="675"/>
      <c r="E8316" s="661"/>
    </row>
    <row r="8317" s="651" customFormat="1" customHeight="1" spans="4:5">
      <c r="D8317" s="675"/>
      <c r="E8317" s="661"/>
    </row>
    <row r="8318" s="651" customFormat="1" customHeight="1" spans="4:5">
      <c r="D8318" s="675"/>
      <c r="E8318" s="661"/>
    </row>
    <row r="8319" s="651" customFormat="1" customHeight="1" spans="4:5">
      <c r="D8319" s="675"/>
      <c r="E8319" s="661"/>
    </row>
    <row r="8320" s="651" customFormat="1" customHeight="1" spans="4:5">
      <c r="D8320" s="675"/>
      <c r="E8320" s="661"/>
    </row>
    <row r="8321" s="651" customFormat="1" customHeight="1" spans="4:5">
      <c r="D8321" s="675"/>
      <c r="E8321" s="661"/>
    </row>
    <row r="8322" s="651" customFormat="1" customHeight="1" spans="4:5">
      <c r="D8322" s="675"/>
      <c r="E8322" s="661"/>
    </row>
    <row r="8323" s="651" customFormat="1" customHeight="1" spans="4:5">
      <c r="D8323" s="675"/>
      <c r="E8323" s="661"/>
    </row>
    <row r="8324" s="651" customFormat="1" customHeight="1" spans="4:5">
      <c r="D8324" s="675"/>
      <c r="E8324" s="661"/>
    </row>
    <row r="8325" s="651" customFormat="1" customHeight="1" spans="4:5">
      <c r="D8325" s="675"/>
      <c r="E8325" s="661"/>
    </row>
    <row r="8326" s="651" customFormat="1" customHeight="1" spans="4:5">
      <c r="D8326" s="675"/>
      <c r="E8326" s="661"/>
    </row>
    <row r="8327" s="651" customFormat="1" customHeight="1" spans="4:5">
      <c r="D8327" s="675"/>
      <c r="E8327" s="661"/>
    </row>
    <row r="8328" s="651" customFormat="1" customHeight="1" spans="4:5">
      <c r="D8328" s="675"/>
      <c r="E8328" s="661"/>
    </row>
    <row r="8329" s="651" customFormat="1" customHeight="1" spans="4:5">
      <c r="D8329" s="675"/>
      <c r="E8329" s="661"/>
    </row>
    <row r="8330" s="651" customFormat="1" customHeight="1" spans="4:5">
      <c r="D8330" s="675"/>
      <c r="E8330" s="661"/>
    </row>
    <row r="8331" s="651" customFormat="1" customHeight="1" spans="4:5">
      <c r="D8331" s="675"/>
      <c r="E8331" s="661"/>
    </row>
    <row r="8332" s="651" customFormat="1" customHeight="1" spans="4:5">
      <c r="D8332" s="675"/>
      <c r="E8332" s="661"/>
    </row>
    <row r="8333" s="651" customFormat="1" customHeight="1" spans="4:5">
      <c r="D8333" s="675"/>
      <c r="E8333" s="661"/>
    </row>
    <row r="8334" s="651" customFormat="1" customHeight="1" spans="4:5">
      <c r="D8334" s="675"/>
      <c r="E8334" s="661"/>
    </row>
    <row r="8335" s="651" customFormat="1" customHeight="1" spans="4:5">
      <c r="D8335" s="675"/>
      <c r="E8335" s="661"/>
    </row>
    <row r="8336" s="651" customFormat="1" customHeight="1" spans="4:5">
      <c r="D8336" s="675"/>
      <c r="E8336" s="661"/>
    </row>
    <row r="8337" s="651" customFormat="1" customHeight="1" spans="4:5">
      <c r="D8337" s="675"/>
      <c r="E8337" s="661"/>
    </row>
    <row r="8338" s="651" customFormat="1" customHeight="1" spans="4:5">
      <c r="D8338" s="675"/>
      <c r="E8338" s="661"/>
    </row>
    <row r="8339" s="651" customFormat="1" customHeight="1" spans="4:5">
      <c r="D8339" s="675"/>
      <c r="E8339" s="661"/>
    </row>
    <row r="8340" s="651" customFormat="1" customHeight="1" spans="4:5">
      <c r="D8340" s="675"/>
      <c r="E8340" s="661"/>
    </row>
    <row r="8341" s="651" customFormat="1" customHeight="1" spans="4:5">
      <c r="D8341" s="675"/>
      <c r="E8341" s="661"/>
    </row>
    <row r="8342" s="651" customFormat="1" customHeight="1" spans="4:5">
      <c r="D8342" s="675"/>
      <c r="E8342" s="661"/>
    </row>
    <row r="8343" s="651" customFormat="1" customHeight="1" spans="4:5">
      <c r="D8343" s="675"/>
      <c r="E8343" s="661"/>
    </row>
    <row r="8344" s="651" customFormat="1" customHeight="1" spans="4:5">
      <c r="D8344" s="675"/>
      <c r="E8344" s="661"/>
    </row>
    <row r="8345" s="651" customFormat="1" customHeight="1" spans="4:5">
      <c r="D8345" s="675"/>
      <c r="E8345" s="661"/>
    </row>
    <row r="8346" s="651" customFormat="1" customHeight="1" spans="4:5">
      <c r="D8346" s="675"/>
      <c r="E8346" s="661"/>
    </row>
    <row r="8347" s="651" customFormat="1" customHeight="1" spans="4:5">
      <c r="D8347" s="675"/>
      <c r="E8347" s="661"/>
    </row>
    <row r="8348" s="651" customFormat="1" customHeight="1" spans="4:5">
      <c r="D8348" s="675"/>
      <c r="E8348" s="661"/>
    </row>
    <row r="8349" s="651" customFormat="1" customHeight="1" spans="4:5">
      <c r="D8349" s="675"/>
      <c r="E8349" s="661"/>
    </row>
    <row r="8350" s="651" customFormat="1" customHeight="1" spans="4:5">
      <c r="D8350" s="675"/>
      <c r="E8350" s="661"/>
    </row>
    <row r="8351" s="651" customFormat="1" customHeight="1" spans="4:5">
      <c r="D8351" s="675"/>
      <c r="E8351" s="661"/>
    </row>
    <row r="8352" s="651" customFormat="1" customHeight="1" spans="4:5">
      <c r="D8352" s="675"/>
      <c r="E8352" s="661"/>
    </row>
    <row r="8353" s="651" customFormat="1" customHeight="1" spans="4:5">
      <c r="D8353" s="675"/>
      <c r="E8353" s="661"/>
    </row>
    <row r="8354" s="651" customFormat="1" customHeight="1" spans="4:5">
      <c r="D8354" s="675"/>
      <c r="E8354" s="661"/>
    </row>
    <row r="8355" s="651" customFormat="1" customHeight="1" spans="4:5">
      <c r="D8355" s="675"/>
      <c r="E8355" s="661"/>
    </row>
    <row r="8356" s="651" customFormat="1" customHeight="1" spans="4:5">
      <c r="D8356" s="675"/>
      <c r="E8356" s="661"/>
    </row>
    <row r="8357" s="651" customFormat="1" customHeight="1" spans="4:5">
      <c r="D8357" s="675"/>
      <c r="E8357" s="661"/>
    </row>
    <row r="8358" s="651" customFormat="1" customHeight="1" spans="4:5">
      <c r="D8358" s="675"/>
      <c r="E8358" s="661"/>
    </row>
    <row r="8359" s="651" customFormat="1" customHeight="1" spans="4:5">
      <c r="D8359" s="675"/>
      <c r="E8359" s="661"/>
    </row>
    <row r="8360" s="651" customFormat="1" customHeight="1" spans="4:5">
      <c r="D8360" s="675"/>
      <c r="E8360" s="661"/>
    </row>
    <row r="8361" s="651" customFormat="1" customHeight="1" spans="4:5">
      <c r="D8361" s="675"/>
      <c r="E8361" s="661"/>
    </row>
    <row r="8362" s="651" customFormat="1" customHeight="1" spans="4:5">
      <c r="D8362" s="675"/>
      <c r="E8362" s="661"/>
    </row>
    <row r="8363" s="651" customFormat="1" customHeight="1" spans="4:5">
      <c r="D8363" s="675"/>
      <c r="E8363" s="661"/>
    </row>
    <row r="8364" s="651" customFormat="1" customHeight="1" spans="4:5">
      <c r="D8364" s="675"/>
      <c r="E8364" s="661"/>
    </row>
    <row r="8365" s="651" customFormat="1" customHeight="1" spans="4:5">
      <c r="D8365" s="675"/>
      <c r="E8365" s="661"/>
    </row>
    <row r="8366" s="651" customFormat="1" customHeight="1" spans="4:5">
      <c r="D8366" s="675"/>
      <c r="E8366" s="661"/>
    </row>
    <row r="8367" s="651" customFormat="1" customHeight="1" spans="4:5">
      <c r="D8367" s="675"/>
      <c r="E8367" s="661"/>
    </row>
    <row r="8368" s="651" customFormat="1" customHeight="1" spans="4:5">
      <c r="D8368" s="675"/>
      <c r="E8368" s="661"/>
    </row>
    <row r="8369" s="651" customFormat="1" customHeight="1" spans="4:5">
      <c r="D8369" s="675"/>
      <c r="E8369" s="661"/>
    </row>
    <row r="8370" s="651" customFormat="1" customHeight="1" spans="4:5">
      <c r="D8370" s="675"/>
      <c r="E8370" s="661"/>
    </row>
    <row r="8371" s="651" customFormat="1" customHeight="1" spans="4:5">
      <c r="D8371" s="675"/>
      <c r="E8371" s="661"/>
    </row>
    <row r="8372" s="651" customFormat="1" customHeight="1" spans="4:5">
      <c r="D8372" s="675"/>
      <c r="E8372" s="661"/>
    </row>
    <row r="8373" s="651" customFormat="1" customHeight="1" spans="4:5">
      <c r="D8373" s="675"/>
      <c r="E8373" s="661"/>
    </row>
    <row r="8374" s="651" customFormat="1" customHeight="1" spans="4:5">
      <c r="D8374" s="675"/>
      <c r="E8374" s="661"/>
    </row>
    <row r="8375" s="651" customFormat="1" customHeight="1" spans="4:5">
      <c r="D8375" s="675"/>
      <c r="E8375" s="661"/>
    </row>
    <row r="8376" s="651" customFormat="1" customHeight="1" spans="4:5">
      <c r="D8376" s="675"/>
      <c r="E8376" s="661"/>
    </row>
    <row r="8377" s="651" customFormat="1" customHeight="1" spans="4:5">
      <c r="D8377" s="675"/>
      <c r="E8377" s="661"/>
    </row>
    <row r="8378" s="651" customFormat="1" customHeight="1" spans="4:5">
      <c r="D8378" s="675"/>
      <c r="E8378" s="661"/>
    </row>
    <row r="8379" s="651" customFormat="1" customHeight="1" spans="4:5">
      <c r="D8379" s="675"/>
      <c r="E8379" s="661"/>
    </row>
    <row r="8380" s="651" customFormat="1" customHeight="1" spans="4:5">
      <c r="D8380" s="675"/>
      <c r="E8380" s="661"/>
    </row>
    <row r="8381" s="651" customFormat="1" customHeight="1" spans="4:5">
      <c r="D8381" s="675"/>
      <c r="E8381" s="661"/>
    </row>
    <row r="8382" s="651" customFormat="1" customHeight="1" spans="4:5">
      <c r="D8382" s="675"/>
      <c r="E8382" s="661"/>
    </row>
    <row r="8383" s="651" customFormat="1" customHeight="1" spans="4:5">
      <c r="D8383" s="675"/>
      <c r="E8383" s="661"/>
    </row>
    <row r="8384" s="651" customFormat="1" customHeight="1" spans="4:5">
      <c r="D8384" s="675"/>
      <c r="E8384" s="661"/>
    </row>
    <row r="8385" s="651" customFormat="1" customHeight="1" spans="4:5">
      <c r="D8385" s="675"/>
      <c r="E8385" s="661"/>
    </row>
    <row r="8386" s="651" customFormat="1" customHeight="1" spans="4:5">
      <c r="D8386" s="675"/>
      <c r="E8386" s="661"/>
    </row>
    <row r="8387" s="651" customFormat="1" customHeight="1" spans="4:5">
      <c r="D8387" s="675"/>
      <c r="E8387" s="661"/>
    </row>
    <row r="8388" s="651" customFormat="1" customHeight="1" spans="4:5">
      <c r="D8388" s="675"/>
      <c r="E8388" s="661"/>
    </row>
    <row r="8389" s="651" customFormat="1" customHeight="1" spans="4:5">
      <c r="D8389" s="675"/>
      <c r="E8389" s="661"/>
    </row>
    <row r="8390" s="651" customFormat="1" customHeight="1" spans="4:5">
      <c r="D8390" s="675"/>
      <c r="E8390" s="661"/>
    </row>
    <row r="8391" s="651" customFormat="1" customHeight="1" spans="4:5">
      <c r="D8391" s="675"/>
      <c r="E8391" s="661"/>
    </row>
    <row r="8392" s="651" customFormat="1" customHeight="1" spans="4:5">
      <c r="D8392" s="675"/>
      <c r="E8392" s="661"/>
    </row>
    <row r="8393" s="651" customFormat="1" customHeight="1" spans="4:5">
      <c r="D8393" s="675"/>
      <c r="E8393" s="661"/>
    </row>
    <row r="8394" s="651" customFormat="1" customHeight="1" spans="4:5">
      <c r="D8394" s="675"/>
      <c r="E8394" s="661"/>
    </row>
    <row r="8395" s="651" customFormat="1" customHeight="1" spans="4:5">
      <c r="D8395" s="675"/>
      <c r="E8395" s="661"/>
    </row>
    <row r="8396" s="651" customFormat="1" customHeight="1" spans="4:5">
      <c r="D8396" s="675"/>
      <c r="E8396" s="661"/>
    </row>
    <row r="8397" s="651" customFormat="1" customHeight="1" spans="4:5">
      <c r="D8397" s="675"/>
      <c r="E8397" s="661"/>
    </row>
    <row r="8398" s="651" customFormat="1" customHeight="1" spans="4:5">
      <c r="D8398" s="675"/>
      <c r="E8398" s="661"/>
    </row>
    <row r="8399" s="651" customFormat="1" customHeight="1" spans="4:5">
      <c r="D8399" s="675"/>
      <c r="E8399" s="661"/>
    </row>
    <row r="8400" s="651" customFormat="1" customHeight="1" spans="4:5">
      <c r="D8400" s="675"/>
      <c r="E8400" s="661"/>
    </row>
    <row r="8401" s="651" customFormat="1" customHeight="1" spans="4:5">
      <c r="D8401" s="675"/>
      <c r="E8401" s="661"/>
    </row>
    <row r="8402" s="651" customFormat="1" customHeight="1" spans="4:5">
      <c r="D8402" s="675"/>
      <c r="E8402" s="661"/>
    </row>
    <row r="8403" s="651" customFormat="1" customHeight="1" spans="4:5">
      <c r="D8403" s="675"/>
      <c r="E8403" s="661"/>
    </row>
    <row r="8404" s="651" customFormat="1" customHeight="1" spans="4:5">
      <c r="D8404" s="675"/>
      <c r="E8404" s="661"/>
    </row>
    <row r="8405" s="651" customFormat="1" customHeight="1" spans="4:5">
      <c r="D8405" s="675"/>
      <c r="E8405" s="661"/>
    </row>
    <row r="8406" s="651" customFormat="1" customHeight="1" spans="4:5">
      <c r="D8406" s="675"/>
      <c r="E8406" s="661"/>
    </row>
    <row r="8407" s="651" customFormat="1" customHeight="1" spans="4:5">
      <c r="D8407" s="675"/>
      <c r="E8407" s="661"/>
    </row>
    <row r="8408" s="651" customFormat="1" customHeight="1" spans="4:5">
      <c r="D8408" s="675"/>
      <c r="E8408" s="661"/>
    </row>
    <row r="8409" s="651" customFormat="1" customHeight="1" spans="4:5">
      <c r="D8409" s="675"/>
      <c r="E8409" s="661"/>
    </row>
    <row r="8410" s="651" customFormat="1" customHeight="1" spans="4:5">
      <c r="D8410" s="675"/>
      <c r="E8410" s="661"/>
    </row>
    <row r="8411" s="651" customFormat="1" customHeight="1" spans="4:5">
      <c r="D8411" s="675"/>
      <c r="E8411" s="661"/>
    </row>
    <row r="8412" s="651" customFormat="1" customHeight="1" spans="4:5">
      <c r="D8412" s="675"/>
      <c r="E8412" s="661"/>
    </row>
    <row r="8413" s="651" customFormat="1" customHeight="1" spans="4:5">
      <c r="D8413" s="675"/>
      <c r="E8413" s="661"/>
    </row>
    <row r="8414" s="651" customFormat="1" customHeight="1" spans="4:5">
      <c r="D8414" s="675"/>
      <c r="E8414" s="661"/>
    </row>
    <row r="8415" s="651" customFormat="1" customHeight="1" spans="4:5">
      <c r="D8415" s="675"/>
      <c r="E8415" s="661"/>
    </row>
    <row r="8416" s="651" customFormat="1" customHeight="1" spans="4:5">
      <c r="D8416" s="675"/>
      <c r="E8416" s="661"/>
    </row>
    <row r="8417" s="651" customFormat="1" customHeight="1" spans="4:5">
      <c r="D8417" s="675"/>
      <c r="E8417" s="661"/>
    </row>
    <row r="8418" s="651" customFormat="1" customHeight="1" spans="4:5">
      <c r="D8418" s="675"/>
      <c r="E8418" s="661"/>
    </row>
    <row r="8419" s="651" customFormat="1" customHeight="1" spans="4:5">
      <c r="D8419" s="675"/>
      <c r="E8419" s="661"/>
    </row>
    <row r="8420" s="651" customFormat="1" customHeight="1" spans="4:5">
      <c r="D8420" s="675"/>
      <c r="E8420" s="661"/>
    </row>
    <row r="8421" s="651" customFormat="1" customHeight="1" spans="4:5">
      <c r="D8421" s="675"/>
      <c r="E8421" s="661"/>
    </row>
    <row r="8422" s="651" customFormat="1" customHeight="1" spans="4:5">
      <c r="D8422" s="675"/>
      <c r="E8422" s="661"/>
    </row>
    <row r="8423" s="651" customFormat="1" customHeight="1" spans="4:5">
      <c r="D8423" s="675"/>
      <c r="E8423" s="661"/>
    </row>
    <row r="8424" s="651" customFormat="1" customHeight="1" spans="4:5">
      <c r="D8424" s="675"/>
      <c r="E8424" s="661"/>
    </row>
    <row r="8425" s="651" customFormat="1" customHeight="1" spans="4:5">
      <c r="D8425" s="675"/>
      <c r="E8425" s="661"/>
    </row>
    <row r="8426" s="651" customFormat="1" customHeight="1" spans="4:5">
      <c r="D8426" s="675"/>
      <c r="E8426" s="661"/>
    </row>
    <row r="8427" s="651" customFormat="1" customHeight="1" spans="4:5">
      <c r="D8427" s="675"/>
      <c r="E8427" s="661"/>
    </row>
    <row r="8428" s="651" customFormat="1" customHeight="1" spans="4:5">
      <c r="D8428" s="675"/>
      <c r="E8428" s="661"/>
    </row>
    <row r="8429" s="651" customFormat="1" customHeight="1" spans="4:5">
      <c r="D8429" s="675"/>
      <c r="E8429" s="661"/>
    </row>
    <row r="8430" s="651" customFormat="1" customHeight="1" spans="4:5">
      <c r="D8430" s="675"/>
      <c r="E8430" s="661"/>
    </row>
    <row r="8431" s="651" customFormat="1" customHeight="1" spans="4:5">
      <c r="D8431" s="675"/>
      <c r="E8431" s="661"/>
    </row>
    <row r="8432" s="651" customFormat="1" customHeight="1" spans="4:5">
      <c r="D8432" s="675"/>
      <c r="E8432" s="661"/>
    </row>
    <row r="8433" s="651" customFormat="1" customHeight="1" spans="4:5">
      <c r="D8433" s="675"/>
      <c r="E8433" s="661"/>
    </row>
    <row r="8434" s="651" customFormat="1" customHeight="1" spans="4:5">
      <c r="D8434" s="675"/>
      <c r="E8434" s="661"/>
    </row>
    <row r="8435" s="651" customFormat="1" customHeight="1" spans="4:5">
      <c r="D8435" s="675"/>
      <c r="E8435" s="661"/>
    </row>
    <row r="8436" s="651" customFormat="1" customHeight="1" spans="4:5">
      <c r="D8436" s="675"/>
      <c r="E8436" s="661"/>
    </row>
    <row r="8437" s="651" customFormat="1" customHeight="1" spans="4:5">
      <c r="D8437" s="675"/>
      <c r="E8437" s="661"/>
    </row>
    <row r="8438" s="651" customFormat="1" customHeight="1" spans="4:5">
      <c r="D8438" s="675"/>
      <c r="E8438" s="661"/>
    </row>
    <row r="8439" s="651" customFormat="1" customHeight="1" spans="4:5">
      <c r="D8439" s="675"/>
      <c r="E8439" s="661"/>
    </row>
    <row r="8440" s="651" customFormat="1" customHeight="1" spans="4:5">
      <c r="D8440" s="675"/>
      <c r="E8440" s="661"/>
    </row>
    <row r="8441" s="651" customFormat="1" customHeight="1" spans="4:5">
      <c r="D8441" s="675"/>
      <c r="E8441" s="661"/>
    </row>
    <row r="8442" s="651" customFormat="1" customHeight="1" spans="4:5">
      <c r="D8442" s="675"/>
      <c r="E8442" s="661"/>
    </row>
    <row r="8443" s="651" customFormat="1" customHeight="1" spans="4:5">
      <c r="D8443" s="675"/>
      <c r="E8443" s="661"/>
    </row>
    <row r="8444" s="651" customFormat="1" customHeight="1" spans="4:5">
      <c r="D8444" s="675"/>
      <c r="E8444" s="661"/>
    </row>
    <row r="8445" s="651" customFormat="1" customHeight="1" spans="4:5">
      <c r="D8445" s="675"/>
      <c r="E8445" s="661"/>
    </row>
    <row r="8446" s="651" customFormat="1" customHeight="1" spans="4:5">
      <c r="D8446" s="675"/>
      <c r="E8446" s="661"/>
    </row>
    <row r="8447" s="651" customFormat="1" customHeight="1" spans="4:5">
      <c r="D8447" s="675"/>
      <c r="E8447" s="661"/>
    </row>
    <row r="8448" s="651" customFormat="1" customHeight="1" spans="4:5">
      <c r="D8448" s="675"/>
      <c r="E8448" s="661"/>
    </row>
    <row r="8449" s="651" customFormat="1" customHeight="1" spans="4:5">
      <c r="D8449" s="675"/>
      <c r="E8449" s="661"/>
    </row>
    <row r="8450" s="651" customFormat="1" customHeight="1" spans="4:5">
      <c r="D8450" s="675"/>
      <c r="E8450" s="661"/>
    </row>
    <row r="8451" s="651" customFormat="1" customHeight="1" spans="4:5">
      <c r="D8451" s="675"/>
      <c r="E8451" s="661"/>
    </row>
    <row r="8452" s="651" customFormat="1" customHeight="1" spans="4:5">
      <c r="D8452" s="675"/>
      <c r="E8452" s="661"/>
    </row>
    <row r="8453" s="651" customFormat="1" customHeight="1" spans="4:5">
      <c r="D8453" s="675"/>
      <c r="E8453" s="661"/>
    </row>
    <row r="8454" s="651" customFormat="1" customHeight="1" spans="4:5">
      <c r="D8454" s="675"/>
      <c r="E8454" s="661"/>
    </row>
    <row r="8455" s="651" customFormat="1" customHeight="1" spans="4:5">
      <c r="D8455" s="675"/>
      <c r="E8455" s="661"/>
    </row>
    <row r="8456" s="651" customFormat="1" customHeight="1" spans="4:5">
      <c r="D8456" s="675"/>
      <c r="E8456" s="661"/>
    </row>
    <row r="8457" s="651" customFormat="1" customHeight="1" spans="4:5">
      <c r="D8457" s="675"/>
      <c r="E8457" s="661"/>
    </row>
    <row r="8458" s="651" customFormat="1" customHeight="1" spans="4:5">
      <c r="D8458" s="675"/>
      <c r="E8458" s="661"/>
    </row>
    <row r="8459" s="651" customFormat="1" customHeight="1" spans="4:5">
      <c r="D8459" s="675"/>
      <c r="E8459" s="661"/>
    </row>
    <row r="8460" s="651" customFormat="1" customHeight="1" spans="4:5">
      <c r="D8460" s="675"/>
      <c r="E8460" s="661"/>
    </row>
    <row r="8461" s="651" customFormat="1" customHeight="1" spans="4:5">
      <c r="D8461" s="675"/>
      <c r="E8461" s="661"/>
    </row>
    <row r="8462" s="651" customFormat="1" customHeight="1" spans="4:5">
      <c r="D8462" s="675"/>
      <c r="E8462" s="661"/>
    </row>
    <row r="8463" s="651" customFormat="1" customHeight="1" spans="4:5">
      <c r="D8463" s="675"/>
      <c r="E8463" s="661"/>
    </row>
    <row r="8464" s="651" customFormat="1" customHeight="1" spans="4:5">
      <c r="D8464" s="675"/>
      <c r="E8464" s="661"/>
    </row>
    <row r="8465" s="651" customFormat="1" customHeight="1" spans="4:5">
      <c r="D8465" s="675"/>
      <c r="E8465" s="661"/>
    </row>
    <row r="8466" s="651" customFormat="1" customHeight="1" spans="4:5">
      <c r="D8466" s="675"/>
      <c r="E8466" s="661"/>
    </row>
    <row r="8467" s="651" customFormat="1" customHeight="1" spans="4:5">
      <c r="D8467" s="675"/>
      <c r="E8467" s="661"/>
    </row>
    <row r="8468" s="651" customFormat="1" customHeight="1" spans="4:5">
      <c r="D8468" s="675"/>
      <c r="E8468" s="661"/>
    </row>
    <row r="8469" s="651" customFormat="1" customHeight="1" spans="4:5">
      <c r="D8469" s="675"/>
      <c r="E8469" s="661"/>
    </row>
    <row r="8470" s="651" customFormat="1" customHeight="1" spans="4:5">
      <c r="D8470" s="675"/>
      <c r="E8470" s="661"/>
    </row>
    <row r="8471" s="651" customFormat="1" customHeight="1" spans="4:5">
      <c r="D8471" s="675"/>
      <c r="E8471" s="661"/>
    </row>
    <row r="8472" s="651" customFormat="1" customHeight="1" spans="4:5">
      <c r="D8472" s="675"/>
      <c r="E8472" s="661"/>
    </row>
    <row r="8473" s="651" customFormat="1" customHeight="1" spans="4:5">
      <c r="D8473" s="675"/>
      <c r="E8473" s="661"/>
    </row>
    <row r="8474" s="651" customFormat="1" customHeight="1" spans="4:5">
      <c r="D8474" s="675"/>
      <c r="E8474" s="661"/>
    </row>
    <row r="8475" s="651" customFormat="1" customHeight="1" spans="4:5">
      <c r="D8475" s="675"/>
      <c r="E8475" s="661"/>
    </row>
    <row r="8476" s="651" customFormat="1" customHeight="1" spans="4:5">
      <c r="D8476" s="675"/>
      <c r="E8476" s="661"/>
    </row>
    <row r="8477" s="651" customFormat="1" customHeight="1" spans="4:5">
      <c r="D8477" s="675"/>
      <c r="E8477" s="661"/>
    </row>
    <row r="8478" s="651" customFormat="1" customHeight="1" spans="4:5">
      <c r="D8478" s="675"/>
      <c r="E8478" s="661"/>
    </row>
    <row r="8479" s="651" customFormat="1" customHeight="1" spans="4:5">
      <c r="D8479" s="675"/>
      <c r="E8479" s="661"/>
    </row>
    <row r="8480" s="651" customFormat="1" customHeight="1" spans="4:5">
      <c r="D8480" s="675"/>
      <c r="E8480" s="661"/>
    </row>
    <row r="8481" s="651" customFormat="1" customHeight="1" spans="4:5">
      <c r="D8481" s="675"/>
      <c r="E8481" s="661"/>
    </row>
    <row r="8482" s="651" customFormat="1" customHeight="1" spans="4:5">
      <c r="D8482" s="675"/>
      <c r="E8482" s="661"/>
    </row>
    <row r="8483" s="651" customFormat="1" customHeight="1" spans="4:5">
      <c r="D8483" s="675"/>
      <c r="E8483" s="661"/>
    </row>
    <row r="8484" s="651" customFormat="1" customHeight="1" spans="4:5">
      <c r="D8484" s="675"/>
      <c r="E8484" s="661"/>
    </row>
    <row r="8485" s="651" customFormat="1" customHeight="1" spans="4:5">
      <c r="D8485" s="675"/>
      <c r="E8485" s="661"/>
    </row>
    <row r="8486" s="651" customFormat="1" customHeight="1" spans="4:5">
      <c r="D8486" s="675"/>
      <c r="E8486" s="661"/>
    </row>
    <row r="8487" s="651" customFormat="1" customHeight="1" spans="4:5">
      <c r="D8487" s="675"/>
      <c r="E8487" s="661"/>
    </row>
    <row r="8488" s="651" customFormat="1" customHeight="1" spans="4:5">
      <c r="D8488" s="675"/>
      <c r="E8488" s="661"/>
    </row>
    <row r="8489" s="651" customFormat="1" customHeight="1" spans="4:5">
      <c r="D8489" s="675"/>
      <c r="E8489" s="661"/>
    </row>
    <row r="8490" s="651" customFormat="1" customHeight="1" spans="4:5">
      <c r="D8490" s="675"/>
      <c r="E8490" s="661"/>
    </row>
    <row r="8491" s="651" customFormat="1" customHeight="1" spans="4:5">
      <c r="D8491" s="675"/>
      <c r="E8491" s="661"/>
    </row>
    <row r="8492" s="651" customFormat="1" customHeight="1" spans="4:5">
      <c r="D8492" s="675"/>
      <c r="E8492" s="661"/>
    </row>
    <row r="8493" s="651" customFormat="1" customHeight="1" spans="4:5">
      <c r="D8493" s="675"/>
      <c r="E8493" s="661"/>
    </row>
    <row r="8494" s="651" customFormat="1" customHeight="1" spans="4:5">
      <c r="D8494" s="675"/>
      <c r="E8494" s="661"/>
    </row>
    <row r="8495" s="651" customFormat="1" customHeight="1" spans="4:5">
      <c r="D8495" s="675"/>
      <c r="E8495" s="661"/>
    </row>
    <row r="8496" s="651" customFormat="1" customHeight="1" spans="4:5">
      <c r="D8496" s="675"/>
      <c r="E8496" s="661"/>
    </row>
    <row r="8497" s="651" customFormat="1" customHeight="1" spans="4:5">
      <c r="D8497" s="675"/>
      <c r="E8497" s="661"/>
    </row>
    <row r="8498" s="651" customFormat="1" customHeight="1" spans="4:5">
      <c r="D8498" s="675"/>
      <c r="E8498" s="661"/>
    </row>
    <row r="8499" s="651" customFormat="1" customHeight="1" spans="4:5">
      <c r="D8499" s="675"/>
      <c r="E8499" s="661"/>
    </row>
    <row r="8500" s="651" customFormat="1" customHeight="1" spans="4:5">
      <c r="D8500" s="675"/>
      <c r="E8500" s="661"/>
    </row>
    <row r="8501" s="651" customFormat="1" customHeight="1" spans="4:5">
      <c r="D8501" s="675"/>
      <c r="E8501" s="661"/>
    </row>
    <row r="8502" s="651" customFormat="1" customHeight="1" spans="4:5">
      <c r="D8502" s="675"/>
      <c r="E8502" s="661"/>
    </row>
    <row r="8503" s="651" customFormat="1" customHeight="1" spans="4:5">
      <c r="D8503" s="675"/>
      <c r="E8503" s="661"/>
    </row>
    <row r="8504" s="651" customFormat="1" customHeight="1" spans="4:5">
      <c r="D8504" s="675"/>
      <c r="E8504" s="661"/>
    </row>
    <row r="8505" s="651" customFormat="1" customHeight="1" spans="4:5">
      <c r="D8505" s="675"/>
      <c r="E8505" s="661"/>
    </row>
    <row r="8506" s="651" customFormat="1" customHeight="1" spans="4:5">
      <c r="D8506" s="675"/>
      <c r="E8506" s="661"/>
    </row>
    <row r="8507" s="651" customFormat="1" customHeight="1" spans="4:5">
      <c r="D8507" s="675"/>
      <c r="E8507" s="661"/>
    </row>
    <row r="8508" s="651" customFormat="1" customHeight="1" spans="4:5">
      <c r="D8508" s="675"/>
      <c r="E8508" s="661"/>
    </row>
    <row r="8509" s="651" customFormat="1" customHeight="1" spans="4:5">
      <c r="D8509" s="675"/>
      <c r="E8509" s="661"/>
    </row>
    <row r="8510" s="651" customFormat="1" customHeight="1" spans="4:5">
      <c r="D8510" s="675"/>
      <c r="E8510" s="661"/>
    </row>
    <row r="8511" s="651" customFormat="1" customHeight="1" spans="4:5">
      <c r="D8511" s="675"/>
      <c r="E8511" s="661"/>
    </row>
    <row r="8512" s="651" customFormat="1" customHeight="1" spans="4:5">
      <c r="D8512" s="675"/>
      <c r="E8512" s="661"/>
    </row>
    <row r="8513" s="651" customFormat="1" customHeight="1" spans="4:5">
      <c r="D8513" s="675"/>
      <c r="E8513" s="661"/>
    </row>
    <row r="8514" s="651" customFormat="1" customHeight="1" spans="4:5">
      <c r="D8514" s="675"/>
      <c r="E8514" s="661"/>
    </row>
    <row r="8515" s="651" customFormat="1" customHeight="1" spans="4:5">
      <c r="D8515" s="675"/>
      <c r="E8515" s="661"/>
    </row>
    <row r="8516" s="651" customFormat="1" customHeight="1" spans="4:5">
      <c r="D8516" s="675"/>
      <c r="E8516" s="661"/>
    </row>
    <row r="8517" s="651" customFormat="1" customHeight="1" spans="4:5">
      <c r="D8517" s="675"/>
      <c r="E8517" s="661"/>
    </row>
    <row r="8518" s="651" customFormat="1" customHeight="1" spans="4:5">
      <c r="D8518" s="675"/>
      <c r="E8518" s="661"/>
    </row>
    <row r="8519" s="651" customFormat="1" customHeight="1" spans="4:5">
      <c r="D8519" s="675"/>
      <c r="E8519" s="661"/>
    </row>
    <row r="8520" s="651" customFormat="1" customHeight="1" spans="4:5">
      <c r="D8520" s="675"/>
      <c r="E8520" s="661"/>
    </row>
    <row r="8521" s="651" customFormat="1" customHeight="1" spans="4:5">
      <c r="D8521" s="675"/>
      <c r="E8521" s="661"/>
    </row>
    <row r="8522" s="651" customFormat="1" customHeight="1" spans="4:5">
      <c r="D8522" s="675"/>
      <c r="E8522" s="661"/>
    </row>
    <row r="8523" s="651" customFormat="1" customHeight="1" spans="4:5">
      <c r="D8523" s="675"/>
      <c r="E8523" s="661"/>
    </row>
    <row r="8524" s="651" customFormat="1" customHeight="1" spans="4:5">
      <c r="D8524" s="675"/>
      <c r="E8524" s="661"/>
    </row>
    <row r="8525" s="651" customFormat="1" customHeight="1" spans="4:5">
      <c r="D8525" s="675"/>
      <c r="E8525" s="661"/>
    </row>
    <row r="8526" s="651" customFormat="1" customHeight="1" spans="4:5">
      <c r="D8526" s="675"/>
      <c r="E8526" s="661"/>
    </row>
    <row r="8527" s="651" customFormat="1" customHeight="1" spans="4:5">
      <c r="D8527" s="675"/>
      <c r="E8527" s="661"/>
    </row>
    <row r="8528" s="651" customFormat="1" customHeight="1" spans="4:5">
      <c r="D8528" s="675"/>
      <c r="E8528" s="661"/>
    </row>
    <row r="8529" s="651" customFormat="1" customHeight="1" spans="4:5">
      <c r="D8529" s="675"/>
      <c r="E8529" s="661"/>
    </row>
    <row r="8530" s="651" customFormat="1" customHeight="1" spans="4:5">
      <c r="D8530" s="675"/>
      <c r="E8530" s="661"/>
    </row>
    <row r="8531" s="651" customFormat="1" customHeight="1" spans="4:5">
      <c r="D8531" s="675"/>
      <c r="E8531" s="661"/>
    </row>
    <row r="8532" s="651" customFormat="1" customHeight="1" spans="4:5">
      <c r="D8532" s="675"/>
      <c r="E8532" s="661"/>
    </row>
    <row r="8533" s="651" customFormat="1" customHeight="1" spans="4:5">
      <c r="D8533" s="675"/>
      <c r="E8533" s="661"/>
    </row>
    <row r="8534" s="651" customFormat="1" customHeight="1" spans="4:5">
      <c r="D8534" s="675"/>
      <c r="E8534" s="661"/>
    </row>
    <row r="8535" s="651" customFormat="1" customHeight="1" spans="4:5">
      <c r="D8535" s="675"/>
      <c r="E8535" s="661"/>
    </row>
    <row r="8536" s="651" customFormat="1" customHeight="1" spans="4:5">
      <c r="D8536" s="675"/>
      <c r="E8536" s="661"/>
    </row>
    <row r="8537" s="651" customFormat="1" customHeight="1" spans="4:5">
      <c r="D8537" s="675"/>
      <c r="E8537" s="661"/>
    </row>
    <row r="8538" s="651" customFormat="1" customHeight="1" spans="4:5">
      <c r="D8538" s="675"/>
      <c r="E8538" s="661"/>
    </row>
    <row r="8539" s="651" customFormat="1" customHeight="1" spans="4:5">
      <c r="D8539" s="675"/>
      <c r="E8539" s="661"/>
    </row>
    <row r="8540" s="651" customFormat="1" customHeight="1" spans="4:5">
      <c r="D8540" s="675"/>
      <c r="E8540" s="661"/>
    </row>
    <row r="8541" s="651" customFormat="1" customHeight="1" spans="4:5">
      <c r="D8541" s="675"/>
      <c r="E8541" s="661"/>
    </row>
    <row r="8542" s="651" customFormat="1" customHeight="1" spans="4:5">
      <c r="D8542" s="675"/>
      <c r="E8542" s="661"/>
    </row>
    <row r="8543" s="651" customFormat="1" customHeight="1" spans="4:5">
      <c r="D8543" s="675"/>
      <c r="E8543" s="661"/>
    </row>
    <row r="8544" s="651" customFormat="1" customHeight="1" spans="4:5">
      <c r="D8544" s="675"/>
      <c r="E8544" s="661"/>
    </row>
    <row r="8545" s="651" customFormat="1" customHeight="1" spans="4:5">
      <c r="D8545" s="675"/>
      <c r="E8545" s="661"/>
    </row>
    <row r="8546" s="651" customFormat="1" customHeight="1" spans="4:5">
      <c r="D8546" s="675"/>
      <c r="E8546" s="661"/>
    </row>
    <row r="8547" s="651" customFormat="1" customHeight="1" spans="4:5">
      <c r="D8547" s="675"/>
      <c r="E8547" s="661"/>
    </row>
    <row r="8548" s="651" customFormat="1" customHeight="1" spans="4:5">
      <c r="D8548" s="675"/>
      <c r="E8548" s="661"/>
    </row>
    <row r="8549" s="651" customFormat="1" customHeight="1" spans="4:5">
      <c r="D8549" s="675"/>
      <c r="E8549" s="661"/>
    </row>
    <row r="8550" s="651" customFormat="1" customHeight="1" spans="4:5">
      <c r="D8550" s="675"/>
      <c r="E8550" s="661"/>
    </row>
    <row r="8551" s="651" customFormat="1" customHeight="1" spans="4:5">
      <c r="D8551" s="675"/>
      <c r="E8551" s="661"/>
    </row>
    <row r="8552" s="651" customFormat="1" customHeight="1" spans="4:5">
      <c r="D8552" s="675"/>
      <c r="E8552" s="661"/>
    </row>
    <row r="8553" s="651" customFormat="1" customHeight="1" spans="4:5">
      <c r="D8553" s="675"/>
      <c r="E8553" s="661"/>
    </row>
    <row r="8554" s="651" customFormat="1" customHeight="1" spans="4:5">
      <c r="D8554" s="675"/>
      <c r="E8554" s="661"/>
    </row>
    <row r="8555" s="651" customFormat="1" customHeight="1" spans="4:5">
      <c r="D8555" s="675"/>
      <c r="E8555" s="661"/>
    </row>
    <row r="8556" s="651" customFormat="1" customHeight="1" spans="4:5">
      <c r="D8556" s="675"/>
      <c r="E8556" s="661"/>
    </row>
    <row r="8557" s="651" customFormat="1" customHeight="1" spans="4:5">
      <c r="D8557" s="675"/>
      <c r="E8557" s="661"/>
    </row>
    <row r="8558" s="651" customFormat="1" customHeight="1" spans="4:5">
      <c r="D8558" s="675"/>
      <c r="E8558" s="661"/>
    </row>
    <row r="8559" s="651" customFormat="1" customHeight="1" spans="4:5">
      <c r="D8559" s="675"/>
      <c r="E8559" s="661"/>
    </row>
    <row r="8560" s="651" customFormat="1" customHeight="1" spans="4:5">
      <c r="D8560" s="675"/>
      <c r="E8560" s="661"/>
    </row>
    <row r="8561" s="651" customFormat="1" customHeight="1" spans="4:5">
      <c r="D8561" s="675"/>
      <c r="E8561" s="661"/>
    </row>
    <row r="8562" s="651" customFormat="1" customHeight="1" spans="4:5">
      <c r="D8562" s="675"/>
      <c r="E8562" s="661"/>
    </row>
    <row r="8563" s="651" customFormat="1" customHeight="1" spans="4:5">
      <c r="D8563" s="675"/>
      <c r="E8563" s="661"/>
    </row>
    <row r="8564" s="651" customFormat="1" customHeight="1" spans="4:5">
      <c r="D8564" s="675"/>
      <c r="E8564" s="661"/>
    </row>
    <row r="8565" s="651" customFormat="1" customHeight="1" spans="4:5">
      <c r="D8565" s="675"/>
      <c r="E8565" s="661"/>
    </row>
    <row r="8566" s="651" customFormat="1" customHeight="1" spans="4:5">
      <c r="D8566" s="675"/>
      <c r="E8566" s="661"/>
    </row>
    <row r="8567" s="651" customFormat="1" customHeight="1" spans="4:5">
      <c r="D8567" s="675"/>
      <c r="E8567" s="661"/>
    </row>
    <row r="8568" s="651" customFormat="1" customHeight="1" spans="4:5">
      <c r="D8568" s="675"/>
      <c r="E8568" s="661"/>
    </row>
    <row r="8569" s="651" customFormat="1" customHeight="1" spans="4:5">
      <c r="D8569" s="675"/>
      <c r="E8569" s="661"/>
    </row>
    <row r="8570" s="651" customFormat="1" customHeight="1" spans="4:5">
      <c r="D8570" s="675"/>
      <c r="E8570" s="661"/>
    </row>
    <row r="8571" s="651" customFormat="1" customHeight="1" spans="4:5">
      <c r="D8571" s="675"/>
      <c r="E8571" s="661"/>
    </row>
    <row r="8572" s="651" customFormat="1" customHeight="1" spans="4:5">
      <c r="D8572" s="675"/>
      <c r="E8572" s="661"/>
    </row>
    <row r="8573" s="651" customFormat="1" customHeight="1" spans="4:5">
      <c r="D8573" s="675"/>
      <c r="E8573" s="661"/>
    </row>
    <row r="8574" s="651" customFormat="1" customHeight="1" spans="4:5">
      <c r="D8574" s="675"/>
      <c r="E8574" s="661"/>
    </row>
    <row r="8575" s="651" customFormat="1" customHeight="1" spans="4:5">
      <c r="D8575" s="675"/>
      <c r="E8575" s="661"/>
    </row>
    <row r="8576" s="651" customFormat="1" customHeight="1" spans="4:5">
      <c r="D8576" s="675"/>
      <c r="E8576" s="661"/>
    </row>
    <row r="8577" s="651" customFormat="1" customHeight="1" spans="4:5">
      <c r="D8577" s="675"/>
      <c r="E8577" s="661"/>
    </row>
    <row r="8578" s="651" customFormat="1" customHeight="1" spans="4:5">
      <c r="D8578" s="675"/>
      <c r="E8578" s="661"/>
    </row>
    <row r="8579" s="651" customFormat="1" customHeight="1" spans="4:5">
      <c r="D8579" s="675"/>
      <c r="E8579" s="661"/>
    </row>
    <row r="8580" s="651" customFormat="1" customHeight="1" spans="4:5">
      <c r="D8580" s="675"/>
      <c r="E8580" s="661"/>
    </row>
    <row r="8581" s="651" customFormat="1" customHeight="1" spans="4:5">
      <c r="D8581" s="675"/>
      <c r="E8581" s="661"/>
    </row>
    <row r="8582" s="651" customFormat="1" customHeight="1" spans="4:5">
      <c r="D8582" s="675"/>
      <c r="E8582" s="661"/>
    </row>
    <row r="8583" s="651" customFormat="1" customHeight="1" spans="4:5">
      <c r="D8583" s="675"/>
      <c r="E8583" s="661"/>
    </row>
    <row r="8584" s="651" customFormat="1" customHeight="1" spans="4:5">
      <c r="D8584" s="675"/>
      <c r="E8584" s="661"/>
    </row>
    <row r="8585" s="651" customFormat="1" customHeight="1" spans="4:5">
      <c r="D8585" s="675"/>
      <c r="E8585" s="661"/>
    </row>
    <row r="8586" s="651" customFormat="1" customHeight="1" spans="4:5">
      <c r="D8586" s="675"/>
      <c r="E8586" s="661"/>
    </row>
    <row r="8587" s="651" customFormat="1" customHeight="1" spans="4:5">
      <c r="D8587" s="675"/>
      <c r="E8587" s="661"/>
    </row>
    <row r="8588" s="651" customFormat="1" customHeight="1" spans="4:5">
      <c r="D8588" s="675"/>
      <c r="E8588" s="661"/>
    </row>
    <row r="8589" s="651" customFormat="1" customHeight="1" spans="4:5">
      <c r="D8589" s="675"/>
      <c r="E8589" s="661"/>
    </row>
    <row r="8590" s="651" customFormat="1" customHeight="1" spans="4:5">
      <c r="D8590" s="675"/>
      <c r="E8590" s="661"/>
    </row>
    <row r="8591" s="651" customFormat="1" customHeight="1" spans="4:5">
      <c r="D8591" s="675"/>
      <c r="E8591" s="661"/>
    </row>
    <row r="8592" s="651" customFormat="1" customHeight="1" spans="4:5">
      <c r="D8592" s="675"/>
      <c r="E8592" s="661"/>
    </row>
    <row r="8593" s="651" customFormat="1" customHeight="1" spans="4:5">
      <c r="D8593" s="675"/>
      <c r="E8593" s="661"/>
    </row>
    <row r="8594" s="651" customFormat="1" customHeight="1" spans="4:5">
      <c r="D8594" s="675"/>
      <c r="E8594" s="661"/>
    </row>
    <row r="8595" s="651" customFormat="1" customHeight="1" spans="4:5">
      <c r="D8595" s="675"/>
      <c r="E8595" s="661"/>
    </row>
    <row r="8596" s="651" customFormat="1" customHeight="1" spans="4:5">
      <c r="D8596" s="675"/>
      <c r="E8596" s="661"/>
    </row>
    <row r="8597" s="651" customFormat="1" customHeight="1" spans="4:5">
      <c r="D8597" s="675"/>
      <c r="E8597" s="661"/>
    </row>
    <row r="8598" s="651" customFormat="1" customHeight="1" spans="4:5">
      <c r="D8598" s="675"/>
      <c r="E8598" s="661"/>
    </row>
    <row r="8599" s="651" customFormat="1" customHeight="1" spans="4:5">
      <c r="D8599" s="675"/>
      <c r="E8599" s="661"/>
    </row>
    <row r="8600" s="651" customFormat="1" customHeight="1" spans="4:5">
      <c r="D8600" s="675"/>
      <c r="E8600" s="661"/>
    </row>
    <row r="8601" s="651" customFormat="1" customHeight="1" spans="4:5">
      <c r="D8601" s="675"/>
      <c r="E8601" s="661"/>
    </row>
    <row r="8602" s="651" customFormat="1" customHeight="1" spans="4:5">
      <c r="D8602" s="675"/>
      <c r="E8602" s="661"/>
    </row>
    <row r="8603" s="651" customFormat="1" customHeight="1" spans="4:5">
      <c r="D8603" s="675"/>
      <c r="E8603" s="661"/>
    </row>
    <row r="8604" s="651" customFormat="1" customHeight="1" spans="4:5">
      <c r="D8604" s="675"/>
      <c r="E8604" s="661"/>
    </row>
    <row r="8605" s="651" customFormat="1" customHeight="1" spans="4:5">
      <c r="D8605" s="675"/>
      <c r="E8605" s="661"/>
    </row>
    <row r="8606" s="651" customFormat="1" customHeight="1" spans="4:5">
      <c r="D8606" s="675"/>
      <c r="E8606" s="661"/>
    </row>
    <row r="8607" s="651" customFormat="1" customHeight="1" spans="4:5">
      <c r="D8607" s="675"/>
      <c r="E8607" s="661"/>
    </row>
    <row r="8608" s="651" customFormat="1" customHeight="1" spans="4:5">
      <c r="D8608" s="675"/>
      <c r="E8608" s="661"/>
    </row>
    <row r="8609" s="651" customFormat="1" customHeight="1" spans="4:5">
      <c r="D8609" s="675"/>
      <c r="E8609" s="661"/>
    </row>
    <row r="8610" s="651" customFormat="1" customHeight="1" spans="4:5">
      <c r="D8610" s="675"/>
      <c r="E8610" s="661"/>
    </row>
    <row r="8611" s="651" customFormat="1" customHeight="1" spans="4:5">
      <c r="D8611" s="675"/>
      <c r="E8611" s="661"/>
    </row>
    <row r="8612" s="651" customFormat="1" customHeight="1" spans="4:5">
      <c r="D8612" s="675"/>
      <c r="E8612" s="661"/>
    </row>
    <row r="8613" s="651" customFormat="1" customHeight="1" spans="4:5">
      <c r="D8613" s="675"/>
      <c r="E8613" s="661"/>
    </row>
    <row r="8614" s="651" customFormat="1" customHeight="1" spans="4:5">
      <c r="D8614" s="675"/>
      <c r="E8614" s="661"/>
    </row>
    <row r="8615" s="651" customFormat="1" customHeight="1" spans="4:5">
      <c r="D8615" s="675"/>
      <c r="E8615" s="661"/>
    </row>
    <row r="8616" s="651" customFormat="1" customHeight="1" spans="4:5">
      <c r="D8616" s="675"/>
      <c r="E8616" s="661"/>
    </row>
    <row r="8617" s="651" customFormat="1" customHeight="1" spans="4:5">
      <c r="D8617" s="675"/>
      <c r="E8617" s="661"/>
    </row>
    <row r="8618" s="651" customFormat="1" customHeight="1" spans="4:5">
      <c r="D8618" s="675"/>
      <c r="E8618" s="661"/>
    </row>
    <row r="8619" s="651" customFormat="1" customHeight="1" spans="4:5">
      <c r="D8619" s="675"/>
      <c r="E8619" s="661"/>
    </row>
    <row r="8620" s="651" customFormat="1" customHeight="1" spans="4:5">
      <c r="D8620" s="675"/>
      <c r="E8620" s="661"/>
    </row>
    <row r="8621" s="651" customFormat="1" customHeight="1" spans="4:5">
      <c r="D8621" s="675"/>
      <c r="E8621" s="661"/>
    </row>
    <row r="8622" s="651" customFormat="1" customHeight="1" spans="4:5">
      <c r="D8622" s="675"/>
      <c r="E8622" s="661"/>
    </row>
    <row r="8623" s="651" customFormat="1" customHeight="1" spans="4:5">
      <c r="D8623" s="675"/>
      <c r="E8623" s="661"/>
    </row>
    <row r="8624" s="651" customFormat="1" customHeight="1" spans="4:5">
      <c r="D8624" s="675"/>
      <c r="E8624" s="661"/>
    </row>
    <row r="8625" s="651" customFormat="1" customHeight="1" spans="4:5">
      <c r="D8625" s="675"/>
      <c r="E8625" s="661"/>
    </row>
    <row r="8626" s="651" customFormat="1" customHeight="1" spans="4:5">
      <c r="D8626" s="675"/>
      <c r="E8626" s="661"/>
    </row>
    <row r="8627" s="651" customFormat="1" customHeight="1" spans="4:5">
      <c r="D8627" s="675"/>
      <c r="E8627" s="661"/>
    </row>
    <row r="8628" s="651" customFormat="1" customHeight="1" spans="4:5">
      <c r="D8628" s="675"/>
      <c r="E8628" s="661"/>
    </row>
    <row r="8629" s="651" customFormat="1" customHeight="1" spans="4:5">
      <c r="D8629" s="675"/>
      <c r="E8629" s="661"/>
    </row>
    <row r="8630" s="651" customFormat="1" customHeight="1" spans="4:5">
      <c r="D8630" s="675"/>
      <c r="E8630" s="661"/>
    </row>
    <row r="8631" s="651" customFormat="1" customHeight="1" spans="4:5">
      <c r="D8631" s="675"/>
      <c r="E8631" s="661"/>
    </row>
    <row r="8632" s="651" customFormat="1" customHeight="1" spans="4:5">
      <c r="D8632" s="675"/>
      <c r="E8632" s="661"/>
    </row>
    <row r="8633" s="651" customFormat="1" customHeight="1" spans="4:5">
      <c r="D8633" s="675"/>
      <c r="E8633" s="661"/>
    </row>
    <row r="8634" s="651" customFormat="1" customHeight="1" spans="4:5">
      <c r="D8634" s="675"/>
      <c r="E8634" s="661"/>
    </row>
    <row r="8635" s="651" customFormat="1" customHeight="1" spans="4:5">
      <c r="D8635" s="675"/>
      <c r="E8635" s="661"/>
    </row>
    <row r="8636" s="651" customFormat="1" customHeight="1" spans="4:5">
      <c r="D8636" s="675"/>
      <c r="E8636" s="661"/>
    </row>
    <row r="8637" s="651" customFormat="1" customHeight="1" spans="4:5">
      <c r="D8637" s="675"/>
      <c r="E8637" s="661"/>
    </row>
    <row r="8638" s="651" customFormat="1" customHeight="1" spans="4:5">
      <c r="D8638" s="675"/>
      <c r="E8638" s="661"/>
    </row>
    <row r="8639" s="651" customFormat="1" customHeight="1" spans="4:5">
      <c r="D8639" s="675"/>
      <c r="E8639" s="661"/>
    </row>
    <row r="8640" s="651" customFormat="1" customHeight="1" spans="4:5">
      <c r="D8640" s="675"/>
      <c r="E8640" s="661"/>
    </row>
    <row r="8641" s="651" customFormat="1" customHeight="1" spans="4:5">
      <c r="D8641" s="675"/>
      <c r="E8641" s="661"/>
    </row>
    <row r="8642" s="651" customFormat="1" customHeight="1" spans="4:5">
      <c r="D8642" s="675"/>
      <c r="E8642" s="661"/>
    </row>
    <row r="8643" s="651" customFormat="1" customHeight="1" spans="4:5">
      <c r="D8643" s="675"/>
      <c r="E8643" s="661"/>
    </row>
    <row r="8644" s="651" customFormat="1" customHeight="1" spans="4:5">
      <c r="D8644" s="675"/>
      <c r="E8644" s="661"/>
    </row>
    <row r="8645" s="651" customFormat="1" customHeight="1" spans="4:5">
      <c r="D8645" s="675"/>
      <c r="E8645" s="661"/>
    </row>
    <row r="8646" s="651" customFormat="1" customHeight="1" spans="4:5">
      <c r="D8646" s="675"/>
      <c r="E8646" s="661"/>
    </row>
    <row r="8647" s="651" customFormat="1" customHeight="1" spans="4:5">
      <c r="D8647" s="675"/>
      <c r="E8647" s="661"/>
    </row>
    <row r="8648" s="651" customFormat="1" customHeight="1" spans="4:5">
      <c r="D8648" s="675"/>
      <c r="E8648" s="661"/>
    </row>
    <row r="8649" s="651" customFormat="1" customHeight="1" spans="4:5">
      <c r="D8649" s="675"/>
      <c r="E8649" s="661"/>
    </row>
    <row r="8650" s="651" customFormat="1" customHeight="1" spans="4:5">
      <c r="D8650" s="675"/>
      <c r="E8650" s="661"/>
    </row>
    <row r="8651" s="651" customFormat="1" customHeight="1" spans="4:5">
      <c r="D8651" s="675"/>
      <c r="E8651" s="661"/>
    </row>
    <row r="8652" s="651" customFormat="1" customHeight="1" spans="4:5">
      <c r="D8652" s="675"/>
      <c r="E8652" s="661"/>
    </row>
    <row r="8653" s="651" customFormat="1" customHeight="1" spans="4:5">
      <c r="D8653" s="675"/>
      <c r="E8653" s="661"/>
    </row>
    <row r="8654" s="651" customFormat="1" customHeight="1" spans="4:5">
      <c r="D8654" s="675"/>
      <c r="E8654" s="661"/>
    </row>
    <row r="8655" s="651" customFormat="1" customHeight="1" spans="4:5">
      <c r="D8655" s="675"/>
      <c r="E8655" s="661"/>
    </row>
    <row r="8656" s="651" customFormat="1" customHeight="1" spans="4:5">
      <c r="D8656" s="675"/>
      <c r="E8656" s="661"/>
    </row>
    <row r="8657" s="651" customFormat="1" customHeight="1" spans="4:5">
      <c r="D8657" s="675"/>
      <c r="E8657" s="661"/>
    </row>
    <row r="8658" s="651" customFormat="1" customHeight="1" spans="4:5">
      <c r="D8658" s="675"/>
      <c r="E8658" s="661"/>
    </row>
    <row r="8659" s="651" customFormat="1" customHeight="1" spans="4:5">
      <c r="D8659" s="675"/>
      <c r="E8659" s="661"/>
    </row>
    <row r="8660" s="651" customFormat="1" customHeight="1" spans="4:5">
      <c r="D8660" s="675"/>
      <c r="E8660" s="661"/>
    </row>
    <row r="8661" s="651" customFormat="1" customHeight="1" spans="4:5">
      <c r="D8661" s="675"/>
      <c r="E8661" s="661"/>
    </row>
    <row r="8662" s="651" customFormat="1" customHeight="1" spans="4:5">
      <c r="D8662" s="675"/>
      <c r="E8662" s="661"/>
    </row>
    <row r="8663" s="651" customFormat="1" customHeight="1" spans="4:5">
      <c r="D8663" s="675"/>
      <c r="E8663" s="661"/>
    </row>
    <row r="8664" s="651" customFormat="1" customHeight="1" spans="4:5">
      <c r="D8664" s="675"/>
      <c r="E8664" s="661"/>
    </row>
    <row r="8665" s="651" customFormat="1" customHeight="1" spans="4:5">
      <c r="D8665" s="675"/>
      <c r="E8665" s="661"/>
    </row>
    <row r="8666" s="651" customFormat="1" customHeight="1" spans="4:5">
      <c r="D8666" s="675"/>
      <c r="E8666" s="661"/>
    </row>
    <row r="8667" s="651" customFormat="1" customHeight="1" spans="4:5">
      <c r="D8667" s="675"/>
      <c r="E8667" s="661"/>
    </row>
    <row r="8668" s="651" customFormat="1" customHeight="1" spans="4:5">
      <c r="D8668" s="675"/>
      <c r="E8668" s="661"/>
    </row>
    <row r="8669" s="651" customFormat="1" customHeight="1" spans="4:5">
      <c r="D8669" s="675"/>
      <c r="E8669" s="661"/>
    </row>
    <row r="8670" s="651" customFormat="1" customHeight="1" spans="4:5">
      <c r="D8670" s="675"/>
      <c r="E8670" s="661"/>
    </row>
    <row r="8671" s="651" customFormat="1" customHeight="1" spans="4:5">
      <c r="D8671" s="675"/>
      <c r="E8671" s="661"/>
    </row>
    <row r="8672" s="651" customFormat="1" customHeight="1" spans="4:5">
      <c r="D8672" s="675"/>
      <c r="E8672" s="661"/>
    </row>
    <row r="8673" s="651" customFormat="1" customHeight="1" spans="4:5">
      <c r="D8673" s="675"/>
      <c r="E8673" s="661"/>
    </row>
    <row r="8674" s="651" customFormat="1" customHeight="1" spans="4:5">
      <c r="D8674" s="675"/>
      <c r="E8674" s="661"/>
    </row>
    <row r="8675" s="651" customFormat="1" customHeight="1" spans="4:5">
      <c r="D8675" s="675"/>
      <c r="E8675" s="661"/>
    </row>
    <row r="8676" s="651" customFormat="1" customHeight="1" spans="4:5">
      <c r="D8676" s="675"/>
      <c r="E8676" s="661"/>
    </row>
    <row r="8677" s="651" customFormat="1" customHeight="1" spans="4:5">
      <c r="D8677" s="675"/>
      <c r="E8677" s="661"/>
    </row>
    <row r="8678" s="651" customFormat="1" customHeight="1" spans="4:5">
      <c r="D8678" s="675"/>
      <c r="E8678" s="661"/>
    </row>
    <row r="8679" s="651" customFormat="1" customHeight="1" spans="4:5">
      <c r="D8679" s="675"/>
      <c r="E8679" s="661"/>
    </row>
    <row r="8680" s="651" customFormat="1" customHeight="1" spans="4:5">
      <c r="D8680" s="675"/>
      <c r="E8680" s="661"/>
    </row>
    <row r="8681" s="651" customFormat="1" customHeight="1" spans="4:5">
      <c r="D8681" s="675"/>
      <c r="E8681" s="661"/>
    </row>
    <row r="8682" s="651" customFormat="1" customHeight="1" spans="4:5">
      <c r="D8682" s="675"/>
      <c r="E8682" s="661"/>
    </row>
    <row r="8683" s="651" customFormat="1" customHeight="1" spans="4:5">
      <c r="D8683" s="675"/>
      <c r="E8683" s="661"/>
    </row>
    <row r="8684" s="651" customFormat="1" customHeight="1" spans="4:5">
      <c r="D8684" s="675"/>
      <c r="E8684" s="661"/>
    </row>
    <row r="8685" s="651" customFormat="1" customHeight="1" spans="4:5">
      <c r="D8685" s="675"/>
      <c r="E8685" s="661"/>
    </row>
    <row r="8686" s="651" customFormat="1" customHeight="1" spans="4:5">
      <c r="D8686" s="675"/>
      <c r="E8686" s="661"/>
    </row>
    <row r="8687" s="651" customFormat="1" customHeight="1" spans="4:5">
      <c r="D8687" s="675"/>
      <c r="E8687" s="661"/>
    </row>
    <row r="8688" s="651" customFormat="1" customHeight="1" spans="4:5">
      <c r="D8688" s="675"/>
      <c r="E8688" s="661"/>
    </row>
    <row r="8689" s="651" customFormat="1" customHeight="1" spans="4:5">
      <c r="D8689" s="675"/>
      <c r="E8689" s="661"/>
    </row>
    <row r="8690" s="651" customFormat="1" customHeight="1" spans="4:5">
      <c r="D8690" s="675"/>
      <c r="E8690" s="661"/>
    </row>
    <row r="8691" s="651" customFormat="1" customHeight="1" spans="4:5">
      <c r="D8691" s="675"/>
      <c r="E8691" s="661"/>
    </row>
    <row r="8692" s="651" customFormat="1" customHeight="1" spans="4:5">
      <c r="D8692" s="675"/>
      <c r="E8692" s="661"/>
    </row>
    <row r="8693" s="651" customFormat="1" customHeight="1" spans="4:5">
      <c r="D8693" s="675"/>
      <c r="E8693" s="661"/>
    </row>
    <row r="8694" s="651" customFormat="1" customHeight="1" spans="4:5">
      <c r="D8694" s="675"/>
      <c r="E8694" s="661"/>
    </row>
    <row r="8695" s="651" customFormat="1" customHeight="1" spans="4:5">
      <c r="D8695" s="675"/>
      <c r="E8695" s="661"/>
    </row>
    <row r="8696" s="651" customFormat="1" customHeight="1" spans="4:5">
      <c r="D8696" s="675"/>
      <c r="E8696" s="661"/>
    </row>
    <row r="8697" s="651" customFormat="1" customHeight="1" spans="4:5">
      <c r="D8697" s="675"/>
      <c r="E8697" s="661"/>
    </row>
    <row r="8698" s="651" customFormat="1" customHeight="1" spans="4:5">
      <c r="D8698" s="675"/>
      <c r="E8698" s="661"/>
    </row>
    <row r="8699" s="651" customFormat="1" customHeight="1" spans="4:5">
      <c r="D8699" s="675"/>
      <c r="E8699" s="661"/>
    </row>
    <row r="8700" s="651" customFormat="1" customHeight="1" spans="4:5">
      <c r="D8700" s="675"/>
      <c r="E8700" s="661"/>
    </row>
    <row r="8701" s="651" customFormat="1" customHeight="1" spans="4:5">
      <c r="D8701" s="675"/>
      <c r="E8701" s="661"/>
    </row>
    <row r="8702" s="651" customFormat="1" customHeight="1" spans="4:5">
      <c r="D8702" s="675"/>
      <c r="E8702" s="661"/>
    </row>
    <row r="8703" s="651" customFormat="1" customHeight="1" spans="4:5">
      <c r="D8703" s="675"/>
      <c r="E8703" s="661"/>
    </row>
    <row r="8704" s="651" customFormat="1" customHeight="1" spans="4:5">
      <c r="D8704" s="675"/>
      <c r="E8704" s="661"/>
    </row>
    <row r="8705" s="651" customFormat="1" customHeight="1" spans="4:5">
      <c r="D8705" s="675"/>
      <c r="E8705" s="661"/>
    </row>
    <row r="8706" s="651" customFormat="1" customHeight="1" spans="4:5">
      <c r="D8706" s="675"/>
      <c r="E8706" s="661"/>
    </row>
    <row r="8707" s="651" customFormat="1" customHeight="1" spans="4:5">
      <c r="D8707" s="675"/>
      <c r="E8707" s="661"/>
    </row>
    <row r="8708" s="651" customFormat="1" customHeight="1" spans="4:5">
      <c r="D8708" s="675"/>
      <c r="E8708" s="661"/>
    </row>
    <row r="8709" s="651" customFormat="1" customHeight="1" spans="4:5">
      <c r="D8709" s="675"/>
      <c r="E8709" s="661"/>
    </row>
    <row r="8710" s="651" customFormat="1" customHeight="1" spans="4:5">
      <c r="D8710" s="675"/>
      <c r="E8710" s="661"/>
    </row>
    <row r="8711" s="651" customFormat="1" customHeight="1" spans="4:5">
      <c r="D8711" s="675"/>
      <c r="E8711" s="661"/>
    </row>
    <row r="8712" s="651" customFormat="1" customHeight="1" spans="4:5">
      <c r="D8712" s="675"/>
      <c r="E8712" s="661"/>
    </row>
    <row r="8713" s="651" customFormat="1" customHeight="1" spans="4:5">
      <c r="D8713" s="675"/>
      <c r="E8713" s="661"/>
    </row>
    <row r="8714" s="651" customFormat="1" customHeight="1" spans="4:5">
      <c r="D8714" s="675"/>
      <c r="E8714" s="661"/>
    </row>
    <row r="8715" s="651" customFormat="1" customHeight="1" spans="4:5">
      <c r="D8715" s="675"/>
      <c r="E8715" s="661"/>
    </row>
    <row r="8716" s="651" customFormat="1" customHeight="1" spans="4:5">
      <c r="D8716" s="675"/>
      <c r="E8716" s="661"/>
    </row>
    <row r="8717" s="651" customFormat="1" customHeight="1" spans="4:5">
      <c r="D8717" s="675"/>
      <c r="E8717" s="661"/>
    </row>
    <row r="8718" s="651" customFormat="1" customHeight="1" spans="4:5">
      <c r="D8718" s="675"/>
      <c r="E8718" s="661"/>
    </row>
    <row r="8719" s="651" customFormat="1" customHeight="1" spans="4:5">
      <c r="D8719" s="675"/>
      <c r="E8719" s="661"/>
    </row>
    <row r="8720" s="651" customFormat="1" customHeight="1" spans="4:5">
      <c r="D8720" s="675"/>
      <c r="E8720" s="661"/>
    </row>
    <row r="8721" s="651" customFormat="1" customHeight="1" spans="4:5">
      <c r="D8721" s="675"/>
      <c r="E8721" s="661"/>
    </row>
    <row r="8722" s="651" customFormat="1" customHeight="1" spans="4:5">
      <c r="D8722" s="675"/>
      <c r="E8722" s="661"/>
    </row>
    <row r="8723" s="651" customFormat="1" customHeight="1" spans="4:5">
      <c r="D8723" s="675"/>
      <c r="E8723" s="661"/>
    </row>
    <row r="8724" s="651" customFormat="1" customHeight="1" spans="4:5">
      <c r="D8724" s="675"/>
      <c r="E8724" s="661"/>
    </row>
    <row r="8725" s="651" customFormat="1" customHeight="1" spans="4:5">
      <c r="D8725" s="675"/>
      <c r="E8725" s="661"/>
    </row>
    <row r="8726" s="651" customFormat="1" customHeight="1" spans="4:5">
      <c r="D8726" s="675"/>
      <c r="E8726" s="661"/>
    </row>
    <row r="8727" s="651" customFormat="1" customHeight="1" spans="4:5">
      <c r="D8727" s="675"/>
      <c r="E8727" s="661"/>
    </row>
    <row r="8728" s="651" customFormat="1" customHeight="1" spans="4:5">
      <c r="D8728" s="675"/>
      <c r="E8728" s="661"/>
    </row>
    <row r="8729" s="651" customFormat="1" customHeight="1" spans="4:5">
      <c r="D8729" s="675"/>
      <c r="E8729" s="661"/>
    </row>
    <row r="8730" s="651" customFormat="1" customHeight="1" spans="4:5">
      <c r="D8730" s="675"/>
      <c r="E8730" s="661"/>
    </row>
    <row r="8731" s="651" customFormat="1" customHeight="1" spans="4:5">
      <c r="D8731" s="675"/>
      <c r="E8731" s="661"/>
    </row>
    <row r="8732" s="651" customFormat="1" customHeight="1" spans="4:5">
      <c r="D8732" s="675"/>
      <c r="E8732" s="661"/>
    </row>
    <row r="8733" s="651" customFormat="1" customHeight="1" spans="4:5">
      <c r="D8733" s="675"/>
      <c r="E8733" s="661"/>
    </row>
    <row r="8734" s="651" customFormat="1" customHeight="1" spans="4:5">
      <c r="D8734" s="675"/>
      <c r="E8734" s="661"/>
    </row>
    <row r="8735" s="651" customFormat="1" customHeight="1" spans="4:5">
      <c r="D8735" s="675"/>
      <c r="E8735" s="661"/>
    </row>
    <row r="8736" s="651" customFormat="1" customHeight="1" spans="4:5">
      <c r="D8736" s="675"/>
      <c r="E8736" s="661"/>
    </row>
    <row r="8737" s="651" customFormat="1" customHeight="1" spans="4:5">
      <c r="D8737" s="675"/>
      <c r="E8737" s="661"/>
    </row>
    <row r="8738" s="651" customFormat="1" customHeight="1" spans="4:5">
      <c r="D8738" s="675"/>
      <c r="E8738" s="661"/>
    </row>
    <row r="8739" s="651" customFormat="1" customHeight="1" spans="4:5">
      <c r="D8739" s="675"/>
      <c r="E8739" s="661"/>
    </row>
    <row r="8740" s="651" customFormat="1" customHeight="1" spans="4:5">
      <c r="D8740" s="675"/>
      <c r="E8740" s="661"/>
    </row>
    <row r="8741" s="651" customFormat="1" customHeight="1" spans="4:5">
      <c r="D8741" s="675"/>
      <c r="E8741" s="661"/>
    </row>
    <row r="8742" s="651" customFormat="1" customHeight="1" spans="4:5">
      <c r="D8742" s="675"/>
      <c r="E8742" s="661"/>
    </row>
    <row r="8743" s="651" customFormat="1" customHeight="1" spans="4:5">
      <c r="D8743" s="675"/>
      <c r="E8743" s="661"/>
    </row>
    <row r="8744" s="651" customFormat="1" customHeight="1" spans="4:5">
      <c r="D8744" s="675"/>
      <c r="E8744" s="661"/>
    </row>
    <row r="8745" s="651" customFormat="1" customHeight="1" spans="4:5">
      <c r="D8745" s="675"/>
      <c r="E8745" s="661"/>
    </row>
    <row r="8746" s="651" customFormat="1" customHeight="1" spans="4:5">
      <c r="D8746" s="675"/>
      <c r="E8746" s="661"/>
    </row>
    <row r="8747" s="651" customFormat="1" customHeight="1" spans="4:5">
      <c r="D8747" s="675"/>
      <c r="E8747" s="661"/>
    </row>
    <row r="8748" s="651" customFormat="1" customHeight="1" spans="4:5">
      <c r="D8748" s="675"/>
      <c r="E8748" s="661"/>
    </row>
    <row r="8749" s="651" customFormat="1" customHeight="1" spans="4:5">
      <c r="D8749" s="675"/>
      <c r="E8749" s="661"/>
    </row>
    <row r="8750" s="651" customFormat="1" customHeight="1" spans="4:5">
      <c r="D8750" s="675"/>
      <c r="E8750" s="661"/>
    </row>
    <row r="8751" s="651" customFormat="1" customHeight="1" spans="4:5">
      <c r="D8751" s="675"/>
      <c r="E8751" s="661"/>
    </row>
    <row r="8752" s="651" customFormat="1" customHeight="1" spans="4:5">
      <c r="D8752" s="675"/>
      <c r="E8752" s="661"/>
    </row>
    <row r="8753" s="651" customFormat="1" customHeight="1" spans="4:5">
      <c r="D8753" s="675"/>
      <c r="E8753" s="661"/>
    </row>
    <row r="8754" s="651" customFormat="1" customHeight="1" spans="4:5">
      <c r="D8754" s="675"/>
      <c r="E8754" s="661"/>
    </row>
    <row r="8755" s="651" customFormat="1" customHeight="1" spans="4:5">
      <c r="D8755" s="675"/>
      <c r="E8755" s="661"/>
    </row>
    <row r="8756" s="651" customFormat="1" customHeight="1" spans="4:5">
      <c r="D8756" s="675"/>
      <c r="E8756" s="661"/>
    </row>
    <row r="8757" s="651" customFormat="1" customHeight="1" spans="4:5">
      <c r="D8757" s="675"/>
      <c r="E8757" s="661"/>
    </row>
    <row r="8758" s="651" customFormat="1" customHeight="1" spans="4:5">
      <c r="D8758" s="675"/>
      <c r="E8758" s="661"/>
    </row>
    <row r="8759" s="651" customFormat="1" customHeight="1" spans="4:5">
      <c r="D8759" s="675"/>
      <c r="E8759" s="661"/>
    </row>
    <row r="8760" s="651" customFormat="1" customHeight="1" spans="4:5">
      <c r="D8760" s="675"/>
      <c r="E8760" s="661"/>
    </row>
    <row r="8761" s="651" customFormat="1" customHeight="1" spans="4:5">
      <c r="D8761" s="675"/>
      <c r="E8761" s="661"/>
    </row>
    <row r="8762" s="651" customFormat="1" customHeight="1" spans="4:5">
      <c r="D8762" s="675"/>
      <c r="E8762" s="661"/>
    </row>
    <row r="8763" s="651" customFormat="1" customHeight="1" spans="4:5">
      <c r="D8763" s="675"/>
      <c r="E8763" s="661"/>
    </row>
    <row r="8764" s="651" customFormat="1" customHeight="1" spans="4:5">
      <c r="D8764" s="675"/>
      <c r="E8764" s="661"/>
    </row>
    <row r="8765" s="651" customFormat="1" customHeight="1" spans="4:5">
      <c r="D8765" s="675"/>
      <c r="E8765" s="661"/>
    </row>
    <row r="8766" s="651" customFormat="1" customHeight="1" spans="4:5">
      <c r="D8766" s="675"/>
      <c r="E8766" s="661"/>
    </row>
    <row r="8767" s="651" customFormat="1" customHeight="1" spans="4:5">
      <c r="D8767" s="675"/>
      <c r="E8767" s="661"/>
    </row>
    <row r="8768" s="651" customFormat="1" customHeight="1" spans="4:5">
      <c r="D8768" s="675"/>
      <c r="E8768" s="661"/>
    </row>
    <row r="8769" s="651" customFormat="1" customHeight="1" spans="4:5">
      <c r="D8769" s="675"/>
      <c r="E8769" s="661"/>
    </row>
    <row r="8770" s="651" customFormat="1" customHeight="1" spans="4:5">
      <c r="D8770" s="675"/>
      <c r="E8770" s="661"/>
    </row>
    <row r="8771" s="651" customFormat="1" customHeight="1" spans="4:5">
      <c r="D8771" s="675"/>
      <c r="E8771" s="661"/>
    </row>
    <row r="8772" s="651" customFormat="1" customHeight="1" spans="4:5">
      <c r="D8772" s="675"/>
      <c r="E8772" s="661"/>
    </row>
    <row r="8773" s="651" customFormat="1" customHeight="1" spans="4:5">
      <c r="D8773" s="675"/>
      <c r="E8773" s="661"/>
    </row>
    <row r="8774" s="651" customFormat="1" customHeight="1" spans="4:5">
      <c r="D8774" s="675"/>
      <c r="E8774" s="661"/>
    </row>
    <row r="8775" s="651" customFormat="1" customHeight="1" spans="4:5">
      <c r="D8775" s="675"/>
      <c r="E8775" s="661"/>
    </row>
    <row r="8776" s="651" customFormat="1" customHeight="1" spans="4:5">
      <c r="D8776" s="675"/>
      <c r="E8776" s="661"/>
    </row>
    <row r="8777" s="651" customFormat="1" customHeight="1" spans="4:5">
      <c r="D8777" s="675"/>
      <c r="E8777" s="661"/>
    </row>
    <row r="8778" s="651" customFormat="1" customHeight="1" spans="4:5">
      <c r="D8778" s="675"/>
      <c r="E8778" s="661"/>
    </row>
    <row r="8779" s="651" customFormat="1" customHeight="1" spans="4:5">
      <c r="D8779" s="675"/>
      <c r="E8779" s="661"/>
    </row>
    <row r="8780" s="651" customFormat="1" customHeight="1" spans="4:5">
      <c r="D8780" s="675"/>
      <c r="E8780" s="661"/>
    </row>
    <row r="8781" s="651" customFormat="1" customHeight="1" spans="4:5">
      <c r="D8781" s="675"/>
      <c r="E8781" s="661"/>
    </row>
    <row r="8782" s="651" customFormat="1" customHeight="1" spans="4:5">
      <c r="D8782" s="675"/>
      <c r="E8782" s="661"/>
    </row>
    <row r="8783" s="651" customFormat="1" customHeight="1" spans="4:5">
      <c r="D8783" s="675"/>
      <c r="E8783" s="661"/>
    </row>
    <row r="8784" s="651" customFormat="1" customHeight="1" spans="4:5">
      <c r="D8784" s="675"/>
      <c r="E8784" s="661"/>
    </row>
    <row r="8785" s="651" customFormat="1" customHeight="1" spans="4:5">
      <c r="D8785" s="675"/>
      <c r="E8785" s="661"/>
    </row>
    <row r="8786" s="651" customFormat="1" customHeight="1" spans="4:5">
      <c r="D8786" s="675"/>
      <c r="E8786" s="661"/>
    </row>
    <row r="8787" s="651" customFormat="1" customHeight="1" spans="4:5">
      <c r="D8787" s="675"/>
      <c r="E8787" s="661"/>
    </row>
    <row r="8788" s="651" customFormat="1" customHeight="1" spans="4:5">
      <c r="D8788" s="675"/>
      <c r="E8788" s="661"/>
    </row>
    <row r="8789" s="651" customFormat="1" customHeight="1" spans="4:5">
      <c r="D8789" s="675"/>
      <c r="E8789" s="661"/>
    </row>
    <row r="8790" s="651" customFormat="1" customHeight="1" spans="4:5">
      <c r="D8790" s="675"/>
      <c r="E8790" s="661"/>
    </row>
    <row r="8791" s="651" customFormat="1" customHeight="1" spans="4:5">
      <c r="D8791" s="675"/>
      <c r="E8791" s="661"/>
    </row>
    <row r="8792" s="651" customFormat="1" customHeight="1" spans="4:5">
      <c r="D8792" s="675"/>
      <c r="E8792" s="661"/>
    </row>
    <row r="8793" s="651" customFormat="1" customHeight="1" spans="4:5">
      <c r="D8793" s="675"/>
      <c r="E8793" s="661"/>
    </row>
    <row r="8794" s="651" customFormat="1" customHeight="1" spans="4:5">
      <c r="D8794" s="675"/>
      <c r="E8794" s="661"/>
    </row>
    <row r="8795" s="651" customFormat="1" customHeight="1" spans="4:5">
      <c r="D8795" s="675"/>
      <c r="E8795" s="661"/>
    </row>
    <row r="8796" s="651" customFormat="1" customHeight="1" spans="4:5">
      <c r="D8796" s="675"/>
      <c r="E8796" s="661"/>
    </row>
    <row r="8797" s="651" customFormat="1" customHeight="1" spans="4:5">
      <c r="D8797" s="675"/>
      <c r="E8797" s="661"/>
    </row>
    <row r="8798" s="651" customFormat="1" customHeight="1" spans="4:5">
      <c r="D8798" s="675"/>
      <c r="E8798" s="661"/>
    </row>
    <row r="8799" s="651" customFormat="1" customHeight="1" spans="4:5">
      <c r="D8799" s="675"/>
      <c r="E8799" s="661"/>
    </row>
    <row r="8800" s="651" customFormat="1" customHeight="1" spans="4:5">
      <c r="D8800" s="675"/>
      <c r="E8800" s="661"/>
    </row>
    <row r="8801" s="651" customFormat="1" customHeight="1" spans="4:5">
      <c r="D8801" s="675"/>
      <c r="E8801" s="661"/>
    </row>
    <row r="8802" s="651" customFormat="1" customHeight="1" spans="4:5">
      <c r="D8802" s="675"/>
      <c r="E8802" s="661"/>
    </row>
    <row r="8803" s="651" customFormat="1" customHeight="1" spans="4:5">
      <c r="D8803" s="675"/>
      <c r="E8803" s="661"/>
    </row>
    <row r="8804" s="651" customFormat="1" customHeight="1" spans="4:5">
      <c r="D8804" s="675"/>
      <c r="E8804" s="661"/>
    </row>
    <row r="8805" s="651" customFormat="1" customHeight="1" spans="4:5">
      <c r="D8805" s="675"/>
      <c r="E8805" s="661"/>
    </row>
    <row r="8806" s="651" customFormat="1" customHeight="1" spans="4:5">
      <c r="D8806" s="675"/>
      <c r="E8806" s="661"/>
    </row>
    <row r="8807" s="651" customFormat="1" customHeight="1" spans="4:5">
      <c r="D8807" s="675"/>
      <c r="E8807" s="661"/>
    </row>
    <row r="8808" s="651" customFormat="1" customHeight="1" spans="4:5">
      <c r="D8808" s="675"/>
      <c r="E8808" s="661"/>
    </row>
    <row r="8809" s="651" customFormat="1" customHeight="1" spans="4:5">
      <c r="D8809" s="675"/>
      <c r="E8809" s="661"/>
    </row>
    <row r="8810" s="651" customFormat="1" customHeight="1" spans="4:5">
      <c r="D8810" s="675"/>
      <c r="E8810" s="661"/>
    </row>
    <row r="8811" s="651" customFormat="1" customHeight="1" spans="4:5">
      <c r="D8811" s="675"/>
      <c r="E8811" s="661"/>
    </row>
    <row r="8812" s="651" customFormat="1" customHeight="1" spans="4:5">
      <c r="D8812" s="675"/>
      <c r="E8812" s="661"/>
    </row>
    <row r="8813" s="651" customFormat="1" customHeight="1" spans="4:5">
      <c r="D8813" s="675"/>
      <c r="E8813" s="661"/>
    </row>
    <row r="8814" s="651" customFormat="1" customHeight="1" spans="4:5">
      <c r="D8814" s="675"/>
      <c r="E8814" s="661"/>
    </row>
    <row r="8815" s="651" customFormat="1" customHeight="1" spans="4:5">
      <c r="D8815" s="675"/>
      <c r="E8815" s="661"/>
    </row>
    <row r="8816" s="651" customFormat="1" customHeight="1" spans="4:5">
      <c r="D8816" s="675"/>
      <c r="E8816" s="661"/>
    </row>
    <row r="8817" s="651" customFormat="1" customHeight="1" spans="4:5">
      <c r="D8817" s="675"/>
      <c r="E8817" s="661"/>
    </row>
    <row r="8818" s="651" customFormat="1" customHeight="1" spans="4:5">
      <c r="D8818" s="675"/>
      <c r="E8818" s="661"/>
    </row>
    <row r="8819" s="651" customFormat="1" customHeight="1" spans="4:5">
      <c r="D8819" s="675"/>
      <c r="E8819" s="661"/>
    </row>
    <row r="8820" s="651" customFormat="1" customHeight="1" spans="4:5">
      <c r="D8820" s="675"/>
      <c r="E8820" s="661"/>
    </row>
    <row r="8821" s="651" customFormat="1" customHeight="1" spans="4:5">
      <c r="D8821" s="675"/>
      <c r="E8821" s="661"/>
    </row>
    <row r="8822" s="651" customFormat="1" customHeight="1" spans="4:5">
      <c r="D8822" s="675"/>
      <c r="E8822" s="661"/>
    </row>
    <row r="8823" s="651" customFormat="1" customHeight="1" spans="4:5">
      <c r="D8823" s="675"/>
      <c r="E8823" s="661"/>
    </row>
    <row r="8824" s="651" customFormat="1" customHeight="1" spans="4:5">
      <c r="D8824" s="675"/>
      <c r="E8824" s="661"/>
    </row>
    <row r="8825" s="651" customFormat="1" customHeight="1" spans="4:5">
      <c r="D8825" s="675"/>
      <c r="E8825" s="661"/>
    </row>
    <row r="8826" s="651" customFormat="1" customHeight="1" spans="4:5">
      <c r="D8826" s="675"/>
      <c r="E8826" s="661"/>
    </row>
    <row r="8827" s="651" customFormat="1" customHeight="1" spans="4:5">
      <c r="D8827" s="675"/>
      <c r="E8827" s="661"/>
    </row>
    <row r="8828" s="651" customFormat="1" customHeight="1" spans="4:5">
      <c r="D8828" s="675"/>
      <c r="E8828" s="661"/>
    </row>
    <row r="8829" s="651" customFormat="1" customHeight="1" spans="4:5">
      <c r="D8829" s="675"/>
      <c r="E8829" s="661"/>
    </row>
    <row r="8830" s="651" customFormat="1" customHeight="1" spans="4:5">
      <c r="D8830" s="675"/>
      <c r="E8830" s="661"/>
    </row>
    <row r="8831" s="651" customFormat="1" customHeight="1" spans="4:5">
      <c r="D8831" s="675"/>
      <c r="E8831" s="661"/>
    </row>
    <row r="8832" s="651" customFormat="1" customHeight="1" spans="4:5">
      <c r="D8832" s="675"/>
      <c r="E8832" s="661"/>
    </row>
    <row r="8833" s="651" customFormat="1" customHeight="1" spans="4:5">
      <c r="D8833" s="675"/>
      <c r="E8833" s="661"/>
    </row>
    <row r="8834" s="651" customFormat="1" customHeight="1" spans="4:5">
      <c r="D8834" s="675"/>
      <c r="E8834" s="661"/>
    </row>
    <row r="8835" s="651" customFormat="1" customHeight="1" spans="4:5">
      <c r="D8835" s="675"/>
      <c r="E8835" s="661"/>
    </row>
    <row r="8836" s="651" customFormat="1" customHeight="1" spans="4:5">
      <c r="D8836" s="675"/>
      <c r="E8836" s="661"/>
    </row>
    <row r="8837" s="651" customFormat="1" customHeight="1" spans="4:5">
      <c r="D8837" s="675"/>
      <c r="E8837" s="661"/>
    </row>
    <row r="8838" s="651" customFormat="1" customHeight="1" spans="4:5">
      <c r="D8838" s="675"/>
      <c r="E8838" s="661"/>
    </row>
    <row r="8839" s="651" customFormat="1" customHeight="1" spans="4:5">
      <c r="D8839" s="675"/>
      <c r="E8839" s="661"/>
    </row>
    <row r="8840" s="651" customFormat="1" customHeight="1" spans="4:5">
      <c r="D8840" s="675"/>
      <c r="E8840" s="661"/>
    </row>
    <row r="8841" s="651" customFormat="1" customHeight="1" spans="4:5">
      <c r="D8841" s="675"/>
      <c r="E8841" s="661"/>
    </row>
    <row r="8842" s="651" customFormat="1" customHeight="1" spans="4:5">
      <c r="D8842" s="675"/>
      <c r="E8842" s="661"/>
    </row>
    <row r="8843" s="651" customFormat="1" customHeight="1" spans="4:5">
      <c r="D8843" s="675"/>
      <c r="E8843" s="661"/>
    </row>
    <row r="8844" s="651" customFormat="1" customHeight="1" spans="4:5">
      <c r="D8844" s="675"/>
      <c r="E8844" s="661"/>
    </row>
    <row r="8845" s="651" customFormat="1" customHeight="1" spans="4:5">
      <c r="D8845" s="675"/>
      <c r="E8845" s="661"/>
    </row>
    <row r="8846" s="651" customFormat="1" customHeight="1" spans="4:5">
      <c r="D8846" s="675"/>
      <c r="E8846" s="661"/>
    </row>
    <row r="8847" s="651" customFormat="1" customHeight="1" spans="4:5">
      <c r="D8847" s="675"/>
      <c r="E8847" s="661"/>
    </row>
    <row r="8848" s="651" customFormat="1" customHeight="1" spans="4:5">
      <c r="D8848" s="675"/>
      <c r="E8848" s="661"/>
    </row>
    <row r="8849" s="651" customFormat="1" customHeight="1" spans="4:5">
      <c r="D8849" s="675"/>
      <c r="E8849" s="661"/>
    </row>
    <row r="8850" s="651" customFormat="1" customHeight="1" spans="4:5">
      <c r="D8850" s="675"/>
      <c r="E8850" s="661"/>
    </row>
    <row r="8851" s="651" customFormat="1" customHeight="1" spans="4:5">
      <c r="D8851" s="675"/>
      <c r="E8851" s="661"/>
    </row>
    <row r="8852" s="651" customFormat="1" customHeight="1" spans="4:5">
      <c r="D8852" s="675"/>
      <c r="E8852" s="661"/>
    </row>
    <row r="8853" s="651" customFormat="1" customHeight="1" spans="4:5">
      <c r="D8853" s="675"/>
      <c r="E8853" s="661"/>
    </row>
    <row r="8854" s="651" customFormat="1" customHeight="1" spans="4:5">
      <c r="D8854" s="675"/>
      <c r="E8854" s="661"/>
    </row>
    <row r="8855" s="651" customFormat="1" customHeight="1" spans="4:5">
      <c r="D8855" s="675"/>
      <c r="E8855" s="661"/>
    </row>
    <row r="8856" s="651" customFormat="1" customHeight="1" spans="4:5">
      <c r="D8856" s="675"/>
      <c r="E8856" s="661"/>
    </row>
    <row r="8857" s="651" customFormat="1" customHeight="1" spans="4:5">
      <c r="D8857" s="675"/>
      <c r="E8857" s="661"/>
    </row>
    <row r="8858" s="651" customFormat="1" customHeight="1" spans="4:5">
      <c r="D8858" s="675"/>
      <c r="E8858" s="661"/>
    </row>
    <row r="8859" s="651" customFormat="1" customHeight="1" spans="4:5">
      <c r="D8859" s="675"/>
      <c r="E8859" s="661"/>
    </row>
    <row r="8860" s="651" customFormat="1" customHeight="1" spans="4:5">
      <c r="D8860" s="675"/>
      <c r="E8860" s="661"/>
    </row>
    <row r="8861" s="651" customFormat="1" customHeight="1" spans="4:5">
      <c r="D8861" s="675"/>
      <c r="E8861" s="661"/>
    </row>
    <row r="8862" s="651" customFormat="1" customHeight="1" spans="4:5">
      <c r="D8862" s="675"/>
      <c r="E8862" s="661"/>
    </row>
    <row r="8863" s="651" customFormat="1" customHeight="1" spans="4:5">
      <c r="D8863" s="675"/>
      <c r="E8863" s="661"/>
    </row>
    <row r="8864" s="651" customFormat="1" customHeight="1" spans="4:5">
      <c r="D8864" s="675"/>
      <c r="E8864" s="661"/>
    </row>
    <row r="8865" s="651" customFormat="1" customHeight="1" spans="4:5">
      <c r="D8865" s="675"/>
      <c r="E8865" s="661"/>
    </row>
    <row r="8866" s="651" customFormat="1" customHeight="1" spans="4:5">
      <c r="D8866" s="675"/>
      <c r="E8866" s="661"/>
    </row>
    <row r="8867" s="651" customFormat="1" customHeight="1" spans="4:5">
      <c r="D8867" s="675"/>
      <c r="E8867" s="661"/>
    </row>
    <row r="8868" s="651" customFormat="1" customHeight="1" spans="4:5">
      <c r="D8868" s="675"/>
      <c r="E8868" s="661"/>
    </row>
    <row r="8869" s="651" customFormat="1" customHeight="1" spans="4:5">
      <c r="D8869" s="675"/>
      <c r="E8869" s="661"/>
    </row>
    <row r="8870" s="651" customFormat="1" customHeight="1" spans="4:5">
      <c r="D8870" s="675"/>
      <c r="E8870" s="661"/>
    </row>
    <row r="8871" s="651" customFormat="1" customHeight="1" spans="4:5">
      <c r="D8871" s="675"/>
      <c r="E8871" s="661"/>
    </row>
    <row r="8872" s="651" customFormat="1" customHeight="1" spans="4:5">
      <c r="D8872" s="675"/>
      <c r="E8872" s="661"/>
    </row>
    <row r="8873" s="651" customFormat="1" customHeight="1" spans="4:5">
      <c r="D8873" s="675"/>
      <c r="E8873" s="661"/>
    </row>
    <row r="8874" s="651" customFormat="1" customHeight="1" spans="4:5">
      <c r="D8874" s="675"/>
      <c r="E8874" s="661"/>
    </row>
    <row r="8875" s="651" customFormat="1" customHeight="1" spans="4:5">
      <c r="D8875" s="675"/>
      <c r="E8875" s="661"/>
    </row>
    <row r="8876" s="651" customFormat="1" customHeight="1" spans="4:5">
      <c r="D8876" s="675"/>
      <c r="E8876" s="661"/>
    </row>
    <row r="8877" s="651" customFormat="1" customHeight="1" spans="4:5">
      <c r="D8877" s="675"/>
      <c r="E8877" s="661"/>
    </row>
    <row r="8878" s="651" customFormat="1" customHeight="1" spans="4:5">
      <c r="D8878" s="675"/>
      <c r="E8878" s="661"/>
    </row>
    <row r="8879" s="651" customFormat="1" customHeight="1" spans="4:5">
      <c r="D8879" s="675"/>
      <c r="E8879" s="661"/>
    </row>
    <row r="8880" s="651" customFormat="1" customHeight="1" spans="4:5">
      <c r="D8880" s="675"/>
      <c r="E8880" s="661"/>
    </row>
    <row r="8881" s="651" customFormat="1" customHeight="1" spans="4:5">
      <c r="D8881" s="675"/>
      <c r="E8881" s="661"/>
    </row>
    <row r="8882" s="651" customFormat="1" customHeight="1" spans="4:5">
      <c r="D8882" s="675"/>
      <c r="E8882" s="661"/>
    </row>
    <row r="8883" s="651" customFormat="1" customHeight="1" spans="4:5">
      <c r="D8883" s="675"/>
      <c r="E8883" s="661"/>
    </row>
    <row r="8884" s="651" customFormat="1" customHeight="1" spans="4:5">
      <c r="D8884" s="675"/>
      <c r="E8884" s="661"/>
    </row>
    <row r="8885" s="651" customFormat="1" customHeight="1" spans="4:5">
      <c r="D8885" s="675"/>
      <c r="E8885" s="661"/>
    </row>
    <row r="8886" s="651" customFormat="1" customHeight="1" spans="4:5">
      <c r="D8886" s="675"/>
      <c r="E8886" s="661"/>
    </row>
    <row r="8887" s="651" customFormat="1" customHeight="1" spans="4:5">
      <c r="D8887" s="675"/>
      <c r="E8887" s="661"/>
    </row>
    <row r="8888" s="651" customFormat="1" customHeight="1" spans="4:5">
      <c r="D8888" s="675"/>
      <c r="E8888" s="661"/>
    </row>
    <row r="8889" s="651" customFormat="1" customHeight="1" spans="4:5">
      <c r="D8889" s="675"/>
      <c r="E8889" s="661"/>
    </row>
    <row r="8890" s="651" customFormat="1" customHeight="1" spans="4:5">
      <c r="D8890" s="675"/>
      <c r="E8890" s="661"/>
    </row>
    <row r="8891" s="651" customFormat="1" customHeight="1" spans="4:5">
      <c r="D8891" s="675"/>
      <c r="E8891" s="661"/>
    </row>
    <row r="8892" s="651" customFormat="1" customHeight="1" spans="4:5">
      <c r="D8892" s="675"/>
      <c r="E8892" s="661"/>
    </row>
    <row r="8893" s="651" customFormat="1" customHeight="1" spans="4:5">
      <c r="D8893" s="675"/>
      <c r="E8893" s="661"/>
    </row>
    <row r="8894" s="651" customFormat="1" customHeight="1" spans="4:5">
      <c r="D8894" s="675"/>
      <c r="E8894" s="661"/>
    </row>
    <row r="8895" s="651" customFormat="1" customHeight="1" spans="4:5">
      <c r="D8895" s="675"/>
      <c r="E8895" s="661"/>
    </row>
    <row r="8896" s="651" customFormat="1" customHeight="1" spans="4:5">
      <c r="D8896" s="675"/>
      <c r="E8896" s="661"/>
    </row>
    <row r="8897" s="651" customFormat="1" customHeight="1" spans="4:5">
      <c r="D8897" s="675"/>
      <c r="E8897" s="661"/>
    </row>
    <row r="8898" s="651" customFormat="1" customHeight="1" spans="4:5">
      <c r="D8898" s="675"/>
      <c r="E8898" s="661"/>
    </row>
    <row r="8899" s="651" customFormat="1" customHeight="1" spans="4:5">
      <c r="D8899" s="675"/>
      <c r="E8899" s="661"/>
    </row>
    <row r="8900" s="651" customFormat="1" customHeight="1" spans="4:5">
      <c r="D8900" s="675"/>
      <c r="E8900" s="661"/>
    </row>
    <row r="8901" s="651" customFormat="1" customHeight="1" spans="4:5">
      <c r="D8901" s="675"/>
      <c r="E8901" s="661"/>
    </row>
    <row r="8902" s="651" customFormat="1" customHeight="1" spans="4:5">
      <c r="D8902" s="675"/>
      <c r="E8902" s="661"/>
    </row>
    <row r="8903" s="651" customFormat="1" customHeight="1" spans="4:5">
      <c r="D8903" s="675"/>
      <c r="E8903" s="661"/>
    </row>
    <row r="8904" s="651" customFormat="1" customHeight="1" spans="4:5">
      <c r="D8904" s="675"/>
      <c r="E8904" s="661"/>
    </row>
    <row r="8905" s="651" customFormat="1" customHeight="1" spans="4:5">
      <c r="D8905" s="675"/>
      <c r="E8905" s="661"/>
    </row>
    <row r="8906" s="651" customFormat="1" customHeight="1" spans="4:5">
      <c r="D8906" s="675"/>
      <c r="E8906" s="661"/>
    </row>
    <row r="8907" s="651" customFormat="1" customHeight="1" spans="4:5">
      <c r="D8907" s="675"/>
      <c r="E8907" s="661"/>
    </row>
    <row r="8908" s="651" customFormat="1" customHeight="1" spans="4:5">
      <c r="D8908" s="675"/>
      <c r="E8908" s="661"/>
    </row>
    <row r="8909" s="651" customFormat="1" customHeight="1" spans="4:5">
      <c r="D8909" s="675"/>
      <c r="E8909" s="661"/>
    </row>
    <row r="8910" s="651" customFormat="1" customHeight="1" spans="4:5">
      <c r="D8910" s="675"/>
      <c r="E8910" s="661"/>
    </row>
    <row r="8911" s="651" customFormat="1" customHeight="1" spans="4:5">
      <c r="D8911" s="675"/>
      <c r="E8911" s="661"/>
    </row>
    <row r="8912" s="651" customFormat="1" customHeight="1" spans="4:5">
      <c r="D8912" s="675"/>
      <c r="E8912" s="661"/>
    </row>
    <row r="8913" s="651" customFormat="1" customHeight="1" spans="4:5">
      <c r="D8913" s="675"/>
      <c r="E8913" s="661"/>
    </row>
    <row r="8914" s="651" customFormat="1" customHeight="1" spans="4:5">
      <c r="D8914" s="675"/>
      <c r="E8914" s="661"/>
    </row>
    <row r="8915" s="651" customFormat="1" customHeight="1" spans="4:5">
      <c r="D8915" s="675"/>
      <c r="E8915" s="661"/>
    </row>
    <row r="8916" s="651" customFormat="1" customHeight="1" spans="4:5">
      <c r="D8916" s="675"/>
      <c r="E8916" s="661"/>
    </row>
    <row r="8917" s="651" customFormat="1" customHeight="1" spans="4:5">
      <c r="D8917" s="675"/>
      <c r="E8917" s="661"/>
    </row>
    <row r="8918" s="651" customFormat="1" customHeight="1" spans="4:5">
      <c r="D8918" s="675"/>
      <c r="E8918" s="661"/>
    </row>
    <row r="8919" s="651" customFormat="1" customHeight="1" spans="4:5">
      <c r="D8919" s="675"/>
      <c r="E8919" s="661"/>
    </row>
    <row r="8920" s="651" customFormat="1" customHeight="1" spans="4:5">
      <c r="D8920" s="675"/>
      <c r="E8920" s="661"/>
    </row>
    <row r="8921" s="651" customFormat="1" customHeight="1" spans="4:5">
      <c r="D8921" s="675"/>
      <c r="E8921" s="661"/>
    </row>
    <row r="8922" s="651" customFormat="1" customHeight="1" spans="4:5">
      <c r="D8922" s="675"/>
      <c r="E8922" s="661"/>
    </row>
    <row r="8923" s="651" customFormat="1" customHeight="1" spans="4:5">
      <c r="D8923" s="675"/>
      <c r="E8923" s="661"/>
    </row>
    <row r="8924" s="651" customFormat="1" customHeight="1" spans="4:5">
      <c r="D8924" s="675"/>
      <c r="E8924" s="661"/>
    </row>
    <row r="8925" s="651" customFormat="1" customHeight="1" spans="4:5">
      <c r="D8925" s="675"/>
      <c r="E8925" s="661"/>
    </row>
    <row r="8926" s="651" customFormat="1" customHeight="1" spans="4:5">
      <c r="D8926" s="675"/>
      <c r="E8926" s="661"/>
    </row>
    <row r="8927" s="651" customFormat="1" customHeight="1" spans="4:5">
      <c r="D8927" s="675"/>
      <c r="E8927" s="661"/>
    </row>
    <row r="8928" s="651" customFormat="1" customHeight="1" spans="4:5">
      <c r="D8928" s="675"/>
      <c r="E8928" s="661"/>
    </row>
    <row r="8929" s="651" customFormat="1" customHeight="1" spans="4:5">
      <c r="D8929" s="675"/>
      <c r="E8929" s="661"/>
    </row>
    <row r="8930" s="651" customFormat="1" customHeight="1" spans="4:5">
      <c r="D8930" s="675"/>
      <c r="E8930" s="661"/>
    </row>
    <row r="8931" s="651" customFormat="1" customHeight="1" spans="4:5">
      <c r="D8931" s="675"/>
      <c r="E8931" s="661"/>
    </row>
    <row r="8932" s="651" customFormat="1" customHeight="1" spans="4:5">
      <c r="D8932" s="675"/>
      <c r="E8932" s="661"/>
    </row>
    <row r="8933" s="651" customFormat="1" customHeight="1" spans="4:5">
      <c r="D8933" s="675"/>
      <c r="E8933" s="661"/>
    </row>
    <row r="8934" s="651" customFormat="1" customHeight="1" spans="4:5">
      <c r="D8934" s="675"/>
      <c r="E8934" s="661"/>
    </row>
    <row r="8935" s="651" customFormat="1" customHeight="1" spans="4:5">
      <c r="D8935" s="675"/>
      <c r="E8935" s="661"/>
    </row>
    <row r="8936" s="651" customFormat="1" customHeight="1" spans="4:5">
      <c r="D8936" s="675"/>
      <c r="E8936" s="661"/>
    </row>
    <row r="8937" s="651" customFormat="1" customHeight="1" spans="4:5">
      <c r="D8937" s="675"/>
      <c r="E8937" s="661"/>
    </row>
    <row r="8938" s="651" customFormat="1" customHeight="1" spans="4:5">
      <c r="D8938" s="675"/>
      <c r="E8938" s="661"/>
    </row>
    <row r="8939" s="651" customFormat="1" customHeight="1" spans="4:5">
      <c r="D8939" s="675"/>
      <c r="E8939" s="661"/>
    </row>
    <row r="8940" s="651" customFormat="1" customHeight="1" spans="4:5">
      <c r="D8940" s="675"/>
      <c r="E8940" s="661"/>
    </row>
    <row r="8941" s="651" customFormat="1" customHeight="1" spans="4:5">
      <c r="D8941" s="675"/>
      <c r="E8941" s="661"/>
    </row>
    <row r="8942" s="651" customFormat="1" customHeight="1" spans="4:5">
      <c r="D8942" s="675"/>
      <c r="E8942" s="661"/>
    </row>
    <row r="8943" s="651" customFormat="1" customHeight="1" spans="4:5">
      <c r="D8943" s="675"/>
      <c r="E8943" s="661"/>
    </row>
    <row r="8944" s="651" customFormat="1" customHeight="1" spans="4:5">
      <c r="D8944" s="675"/>
      <c r="E8944" s="661"/>
    </row>
    <row r="8945" s="651" customFormat="1" customHeight="1" spans="4:5">
      <c r="D8945" s="675"/>
      <c r="E8945" s="661"/>
    </row>
    <row r="8946" s="651" customFormat="1" customHeight="1" spans="4:5">
      <c r="D8946" s="675"/>
      <c r="E8946" s="661"/>
    </row>
    <row r="8947" s="651" customFormat="1" customHeight="1" spans="4:5">
      <c r="D8947" s="675"/>
      <c r="E8947" s="661"/>
    </row>
    <row r="8948" s="651" customFormat="1" customHeight="1" spans="4:5">
      <c r="D8948" s="675"/>
      <c r="E8948" s="661"/>
    </row>
    <row r="8949" s="651" customFormat="1" customHeight="1" spans="4:5">
      <c r="D8949" s="675"/>
      <c r="E8949" s="661"/>
    </row>
    <row r="8950" s="651" customFormat="1" customHeight="1" spans="4:5">
      <c r="D8950" s="675"/>
      <c r="E8950" s="661"/>
    </row>
    <row r="8951" s="651" customFormat="1" customHeight="1" spans="4:5">
      <c r="D8951" s="675"/>
      <c r="E8951" s="661"/>
    </row>
    <row r="8952" s="651" customFormat="1" customHeight="1" spans="4:5">
      <c r="D8952" s="675"/>
      <c r="E8952" s="661"/>
    </row>
    <row r="8953" s="651" customFormat="1" customHeight="1" spans="4:5">
      <c r="D8953" s="675"/>
      <c r="E8953" s="661"/>
    </row>
    <row r="8954" s="651" customFormat="1" customHeight="1" spans="4:5">
      <c r="D8954" s="675"/>
      <c r="E8954" s="661"/>
    </row>
    <row r="8955" s="651" customFormat="1" customHeight="1" spans="4:5">
      <c r="D8955" s="675"/>
      <c r="E8955" s="661"/>
    </row>
    <row r="8956" s="651" customFormat="1" customHeight="1" spans="4:5">
      <c r="D8956" s="675"/>
      <c r="E8956" s="661"/>
    </row>
    <row r="8957" s="651" customFormat="1" customHeight="1" spans="4:5">
      <c r="D8957" s="675"/>
      <c r="E8957" s="661"/>
    </row>
    <row r="8958" s="651" customFormat="1" customHeight="1" spans="4:5">
      <c r="D8958" s="675"/>
      <c r="E8958" s="661"/>
    </row>
    <row r="8959" s="651" customFormat="1" customHeight="1" spans="4:5">
      <c r="D8959" s="675"/>
      <c r="E8959" s="661"/>
    </row>
    <row r="8960" s="651" customFormat="1" customHeight="1" spans="4:5">
      <c r="D8960" s="675"/>
      <c r="E8960" s="661"/>
    </row>
    <row r="8961" s="651" customFormat="1" customHeight="1" spans="4:5">
      <c r="D8961" s="675"/>
      <c r="E8961" s="661"/>
    </row>
    <row r="8962" s="651" customFormat="1" customHeight="1" spans="4:5">
      <c r="D8962" s="675"/>
      <c r="E8962" s="661"/>
    </row>
    <row r="8963" s="651" customFormat="1" customHeight="1" spans="4:5">
      <c r="D8963" s="675"/>
      <c r="E8963" s="661"/>
    </row>
    <row r="8964" s="651" customFormat="1" customHeight="1" spans="4:5">
      <c r="D8964" s="675"/>
      <c r="E8964" s="661"/>
    </row>
    <row r="8965" s="651" customFormat="1" customHeight="1" spans="4:5">
      <c r="D8965" s="675"/>
      <c r="E8965" s="661"/>
    </row>
    <row r="8966" s="651" customFormat="1" customHeight="1" spans="4:5">
      <c r="D8966" s="675"/>
      <c r="E8966" s="661"/>
    </row>
    <row r="8967" s="651" customFormat="1" customHeight="1" spans="4:5">
      <c r="D8967" s="675"/>
      <c r="E8967" s="661"/>
    </row>
    <row r="8968" s="651" customFormat="1" customHeight="1" spans="4:5">
      <c r="D8968" s="675"/>
      <c r="E8968" s="661"/>
    </row>
    <row r="8969" s="651" customFormat="1" customHeight="1" spans="4:5">
      <c r="D8969" s="675"/>
      <c r="E8969" s="661"/>
    </row>
    <row r="8970" s="651" customFormat="1" customHeight="1" spans="4:5">
      <c r="D8970" s="675"/>
      <c r="E8970" s="661"/>
    </row>
    <row r="8971" s="651" customFormat="1" customHeight="1" spans="4:5">
      <c r="D8971" s="675"/>
      <c r="E8971" s="661"/>
    </row>
    <row r="8972" s="651" customFormat="1" customHeight="1" spans="4:5">
      <c r="D8972" s="675"/>
      <c r="E8972" s="661"/>
    </row>
    <row r="8973" s="651" customFormat="1" customHeight="1" spans="4:5">
      <c r="D8973" s="675"/>
      <c r="E8973" s="661"/>
    </row>
    <row r="8974" s="651" customFormat="1" customHeight="1" spans="4:5">
      <c r="D8974" s="675"/>
      <c r="E8974" s="661"/>
    </row>
    <row r="8975" s="651" customFormat="1" customHeight="1" spans="4:5">
      <c r="D8975" s="675"/>
      <c r="E8975" s="661"/>
    </row>
    <row r="8976" s="651" customFormat="1" customHeight="1" spans="4:5">
      <c r="D8976" s="675"/>
      <c r="E8976" s="661"/>
    </row>
    <row r="8977" s="651" customFormat="1" customHeight="1" spans="4:5">
      <c r="D8977" s="675"/>
      <c r="E8977" s="661"/>
    </row>
    <row r="8978" s="651" customFormat="1" customHeight="1" spans="4:5">
      <c r="D8978" s="675"/>
      <c r="E8978" s="661"/>
    </row>
    <row r="8979" s="651" customFormat="1" customHeight="1" spans="4:5">
      <c r="D8979" s="675"/>
      <c r="E8979" s="661"/>
    </row>
    <row r="8980" s="651" customFormat="1" customHeight="1" spans="4:5">
      <c r="D8980" s="675"/>
      <c r="E8980" s="661"/>
    </row>
    <row r="8981" s="651" customFormat="1" customHeight="1" spans="4:5">
      <c r="D8981" s="675"/>
      <c r="E8981" s="661"/>
    </row>
    <row r="8982" s="651" customFormat="1" customHeight="1" spans="4:5">
      <c r="D8982" s="675"/>
      <c r="E8982" s="661"/>
    </row>
    <row r="8983" s="651" customFormat="1" customHeight="1" spans="4:5">
      <c r="D8983" s="675"/>
      <c r="E8983" s="661"/>
    </row>
    <row r="8984" s="651" customFormat="1" customHeight="1" spans="4:5">
      <c r="D8984" s="675"/>
      <c r="E8984" s="661"/>
    </row>
    <row r="8985" s="651" customFormat="1" customHeight="1" spans="4:5">
      <c r="D8985" s="675"/>
      <c r="E8985" s="661"/>
    </row>
    <row r="8986" s="651" customFormat="1" customHeight="1" spans="4:5">
      <c r="D8986" s="675"/>
      <c r="E8986" s="661"/>
    </row>
    <row r="8987" s="651" customFormat="1" customHeight="1" spans="4:5">
      <c r="D8987" s="675"/>
      <c r="E8987" s="661"/>
    </row>
    <row r="8988" s="651" customFormat="1" customHeight="1" spans="4:5">
      <c r="D8988" s="675"/>
      <c r="E8988" s="661"/>
    </row>
    <row r="8989" s="651" customFormat="1" customHeight="1" spans="4:5">
      <c r="D8989" s="675"/>
      <c r="E8989" s="661"/>
    </row>
    <row r="8990" s="651" customFormat="1" customHeight="1" spans="4:5">
      <c r="D8990" s="675"/>
      <c r="E8990" s="661"/>
    </row>
    <row r="8991" s="651" customFormat="1" customHeight="1" spans="4:5">
      <c r="D8991" s="675"/>
      <c r="E8991" s="661"/>
    </row>
    <row r="8992" s="651" customFormat="1" customHeight="1" spans="4:5">
      <c r="D8992" s="675"/>
      <c r="E8992" s="661"/>
    </row>
    <row r="8993" s="651" customFormat="1" customHeight="1" spans="4:5">
      <c r="D8993" s="675"/>
      <c r="E8993" s="661"/>
    </row>
    <row r="8994" s="651" customFormat="1" customHeight="1" spans="4:5">
      <c r="D8994" s="675"/>
      <c r="E8994" s="661"/>
    </row>
    <row r="8995" s="651" customFormat="1" customHeight="1" spans="4:5">
      <c r="D8995" s="675"/>
      <c r="E8995" s="661"/>
    </row>
    <row r="8996" s="651" customFormat="1" customHeight="1" spans="4:5">
      <c r="D8996" s="675"/>
      <c r="E8996" s="661"/>
    </row>
    <row r="8997" s="651" customFormat="1" customHeight="1" spans="4:5">
      <c r="D8997" s="675"/>
      <c r="E8997" s="661"/>
    </row>
    <row r="8998" s="651" customFormat="1" customHeight="1" spans="4:5">
      <c r="D8998" s="675"/>
      <c r="E8998" s="661"/>
    </row>
    <row r="8999" s="651" customFormat="1" customHeight="1" spans="4:5">
      <c r="D8999" s="675"/>
      <c r="E8999" s="661"/>
    </row>
    <row r="9000" s="651" customFormat="1" customHeight="1" spans="4:5">
      <c r="D9000" s="675"/>
      <c r="E9000" s="661"/>
    </row>
    <row r="9001" s="651" customFormat="1" customHeight="1" spans="4:5">
      <c r="D9001" s="675"/>
      <c r="E9001" s="661"/>
    </row>
    <row r="9002" s="651" customFormat="1" customHeight="1" spans="4:5">
      <c r="D9002" s="675"/>
      <c r="E9002" s="661"/>
    </row>
    <row r="9003" s="651" customFormat="1" customHeight="1" spans="4:5">
      <c r="D9003" s="675"/>
      <c r="E9003" s="661"/>
    </row>
    <row r="9004" s="651" customFormat="1" customHeight="1" spans="4:5">
      <c r="D9004" s="675"/>
      <c r="E9004" s="661"/>
    </row>
    <row r="9005" s="651" customFormat="1" customHeight="1" spans="4:5">
      <c r="D9005" s="675"/>
      <c r="E9005" s="661"/>
    </row>
    <row r="9006" s="651" customFormat="1" customHeight="1" spans="4:5">
      <c r="D9006" s="675"/>
      <c r="E9006" s="661"/>
    </row>
    <row r="9007" s="651" customFormat="1" customHeight="1" spans="4:5">
      <c r="D9007" s="675"/>
      <c r="E9007" s="661"/>
    </row>
    <row r="9008" s="651" customFormat="1" customHeight="1" spans="4:5">
      <c r="D9008" s="675"/>
      <c r="E9008" s="661"/>
    </row>
    <row r="9009" s="651" customFormat="1" customHeight="1" spans="4:5">
      <c r="D9009" s="675"/>
      <c r="E9009" s="661"/>
    </row>
    <row r="9010" s="651" customFormat="1" customHeight="1" spans="4:5">
      <c r="D9010" s="675"/>
      <c r="E9010" s="661"/>
    </row>
    <row r="9011" s="651" customFormat="1" customHeight="1" spans="4:5">
      <c r="D9011" s="675"/>
      <c r="E9011" s="661"/>
    </row>
    <row r="9012" s="651" customFormat="1" customHeight="1" spans="4:5">
      <c r="D9012" s="675"/>
      <c r="E9012" s="661"/>
    </row>
    <row r="9013" s="651" customFormat="1" customHeight="1" spans="4:5">
      <c r="D9013" s="675"/>
      <c r="E9013" s="661"/>
    </row>
    <row r="9014" s="651" customFormat="1" customHeight="1" spans="4:5">
      <c r="D9014" s="675"/>
      <c r="E9014" s="661"/>
    </row>
    <row r="9015" s="651" customFormat="1" customHeight="1" spans="4:5">
      <c r="D9015" s="675"/>
      <c r="E9015" s="661"/>
    </row>
    <row r="9016" s="651" customFormat="1" customHeight="1" spans="4:5">
      <c r="D9016" s="675"/>
      <c r="E9016" s="661"/>
    </row>
    <row r="9017" s="651" customFormat="1" customHeight="1" spans="4:5">
      <c r="D9017" s="675"/>
      <c r="E9017" s="661"/>
    </row>
    <row r="9018" s="651" customFormat="1" customHeight="1" spans="4:5">
      <c r="D9018" s="675"/>
      <c r="E9018" s="661"/>
    </row>
    <row r="9019" s="651" customFormat="1" customHeight="1" spans="4:5">
      <c r="D9019" s="675"/>
      <c r="E9019" s="661"/>
    </row>
    <row r="9020" s="651" customFormat="1" customHeight="1" spans="4:5">
      <c r="D9020" s="675"/>
      <c r="E9020" s="661"/>
    </row>
    <row r="9021" s="651" customFormat="1" customHeight="1" spans="4:5">
      <c r="D9021" s="675"/>
      <c r="E9021" s="661"/>
    </row>
    <row r="9022" s="651" customFormat="1" customHeight="1" spans="4:5">
      <c r="D9022" s="675"/>
      <c r="E9022" s="661"/>
    </row>
    <row r="9023" s="651" customFormat="1" customHeight="1" spans="4:5">
      <c r="D9023" s="675"/>
      <c r="E9023" s="661"/>
    </row>
    <row r="9024" s="651" customFormat="1" customHeight="1" spans="4:5">
      <c r="D9024" s="675"/>
      <c r="E9024" s="661"/>
    </row>
    <row r="9025" s="651" customFormat="1" customHeight="1" spans="4:5">
      <c r="D9025" s="675"/>
      <c r="E9025" s="661"/>
    </row>
    <row r="9026" s="651" customFormat="1" customHeight="1" spans="4:5">
      <c r="D9026" s="675"/>
      <c r="E9026" s="661"/>
    </row>
    <row r="9027" s="651" customFormat="1" customHeight="1" spans="4:5">
      <c r="D9027" s="675"/>
      <c r="E9027" s="661"/>
    </row>
    <row r="9028" s="651" customFormat="1" customHeight="1" spans="4:5">
      <c r="D9028" s="675"/>
      <c r="E9028" s="661"/>
    </row>
    <row r="9029" s="651" customFormat="1" customHeight="1" spans="4:5">
      <c r="D9029" s="675"/>
      <c r="E9029" s="661"/>
    </row>
    <row r="9030" s="651" customFormat="1" customHeight="1" spans="4:5">
      <c r="D9030" s="675"/>
      <c r="E9030" s="661"/>
    </row>
    <row r="9031" s="651" customFormat="1" customHeight="1" spans="4:5">
      <c r="D9031" s="675"/>
      <c r="E9031" s="661"/>
    </row>
    <row r="9032" s="651" customFormat="1" customHeight="1" spans="4:5">
      <c r="D9032" s="675"/>
      <c r="E9032" s="661"/>
    </row>
    <row r="9033" s="651" customFormat="1" customHeight="1" spans="4:5">
      <c r="D9033" s="675"/>
      <c r="E9033" s="661"/>
    </row>
    <row r="9034" s="651" customFormat="1" customHeight="1" spans="4:5">
      <c r="D9034" s="675"/>
      <c r="E9034" s="661"/>
    </row>
    <row r="9035" s="651" customFormat="1" customHeight="1" spans="4:5">
      <c r="D9035" s="675"/>
      <c r="E9035" s="661"/>
    </row>
    <row r="9036" s="651" customFormat="1" customHeight="1" spans="4:5">
      <c r="D9036" s="675"/>
      <c r="E9036" s="661"/>
    </row>
    <row r="9037" s="651" customFormat="1" customHeight="1" spans="4:5">
      <c r="D9037" s="675"/>
      <c r="E9037" s="661"/>
    </row>
    <row r="9038" s="651" customFormat="1" customHeight="1" spans="4:5">
      <c r="D9038" s="675"/>
      <c r="E9038" s="661"/>
    </row>
    <row r="9039" s="651" customFormat="1" customHeight="1" spans="4:5">
      <c r="D9039" s="675"/>
      <c r="E9039" s="661"/>
    </row>
    <row r="9040" s="651" customFormat="1" customHeight="1" spans="4:5">
      <c r="D9040" s="675"/>
      <c r="E9040" s="661"/>
    </row>
    <row r="9041" s="651" customFormat="1" customHeight="1" spans="4:5">
      <c r="D9041" s="675"/>
      <c r="E9041" s="661"/>
    </row>
    <row r="9042" s="651" customFormat="1" customHeight="1" spans="4:5">
      <c r="D9042" s="675"/>
      <c r="E9042" s="661"/>
    </row>
    <row r="9043" s="651" customFormat="1" customHeight="1" spans="4:5">
      <c r="D9043" s="675"/>
      <c r="E9043" s="661"/>
    </row>
    <row r="9044" s="651" customFormat="1" customHeight="1" spans="4:5">
      <c r="D9044" s="675"/>
      <c r="E9044" s="661"/>
    </row>
    <row r="9045" s="651" customFormat="1" customHeight="1" spans="4:5">
      <c r="D9045" s="675"/>
      <c r="E9045" s="661"/>
    </row>
    <row r="9046" s="651" customFormat="1" customHeight="1" spans="4:5">
      <c r="D9046" s="675"/>
      <c r="E9046" s="661"/>
    </row>
    <row r="9047" s="651" customFormat="1" customHeight="1" spans="4:5">
      <c r="D9047" s="675"/>
      <c r="E9047" s="661"/>
    </row>
    <row r="9048" s="651" customFormat="1" customHeight="1" spans="4:5">
      <c r="D9048" s="675"/>
      <c r="E9048" s="661"/>
    </row>
    <row r="9049" s="651" customFormat="1" customHeight="1" spans="4:5">
      <c r="D9049" s="675"/>
      <c r="E9049" s="661"/>
    </row>
    <row r="9050" s="651" customFormat="1" customHeight="1" spans="4:5">
      <c r="D9050" s="675"/>
      <c r="E9050" s="661"/>
    </row>
    <row r="9051" s="651" customFormat="1" customHeight="1" spans="4:5">
      <c r="D9051" s="675"/>
      <c r="E9051" s="661"/>
    </row>
    <row r="9052" s="651" customFormat="1" customHeight="1" spans="4:5">
      <c r="D9052" s="675"/>
      <c r="E9052" s="661"/>
    </row>
    <row r="9053" s="651" customFormat="1" customHeight="1" spans="4:5">
      <c r="D9053" s="675"/>
      <c r="E9053" s="661"/>
    </row>
    <row r="9054" s="651" customFormat="1" customHeight="1" spans="4:5">
      <c r="D9054" s="675"/>
      <c r="E9054" s="661"/>
    </row>
    <row r="9055" s="651" customFormat="1" customHeight="1" spans="4:5">
      <c r="D9055" s="675"/>
      <c r="E9055" s="661"/>
    </row>
    <row r="9056" s="651" customFormat="1" customHeight="1" spans="4:5">
      <c r="D9056" s="675"/>
      <c r="E9056" s="661"/>
    </row>
    <row r="9057" s="651" customFormat="1" customHeight="1" spans="4:5">
      <c r="D9057" s="675"/>
      <c r="E9057" s="661"/>
    </row>
    <row r="9058" s="651" customFormat="1" customHeight="1" spans="4:5">
      <c r="D9058" s="675"/>
      <c r="E9058" s="661"/>
    </row>
    <row r="9059" s="651" customFormat="1" customHeight="1" spans="4:5">
      <c r="D9059" s="675"/>
      <c r="E9059" s="661"/>
    </row>
    <row r="9060" s="651" customFormat="1" customHeight="1" spans="4:5">
      <c r="D9060" s="675"/>
      <c r="E9060" s="661"/>
    </row>
    <row r="9061" s="651" customFormat="1" customHeight="1" spans="4:5">
      <c r="D9061" s="675"/>
      <c r="E9061" s="661"/>
    </row>
    <row r="9062" s="651" customFormat="1" customHeight="1" spans="4:5">
      <c r="D9062" s="675"/>
      <c r="E9062" s="661"/>
    </row>
    <row r="9063" s="651" customFormat="1" customHeight="1" spans="4:5">
      <c r="D9063" s="675"/>
      <c r="E9063" s="661"/>
    </row>
    <row r="9064" s="651" customFormat="1" customHeight="1" spans="4:5">
      <c r="D9064" s="675"/>
      <c r="E9064" s="661"/>
    </row>
    <row r="9065" s="651" customFormat="1" customHeight="1" spans="4:5">
      <c r="D9065" s="675"/>
      <c r="E9065" s="661"/>
    </row>
    <row r="9066" s="651" customFormat="1" customHeight="1" spans="4:5">
      <c r="D9066" s="675"/>
      <c r="E9066" s="661"/>
    </row>
    <row r="9067" s="651" customFormat="1" customHeight="1" spans="4:5">
      <c r="D9067" s="675"/>
      <c r="E9067" s="661"/>
    </row>
    <row r="9068" s="651" customFormat="1" customHeight="1" spans="4:5">
      <c r="D9068" s="675"/>
      <c r="E9068" s="661"/>
    </row>
    <row r="9069" s="651" customFormat="1" customHeight="1" spans="4:5">
      <c r="D9069" s="675"/>
      <c r="E9069" s="661"/>
    </row>
    <row r="9070" s="651" customFormat="1" customHeight="1" spans="4:5">
      <c r="D9070" s="675"/>
      <c r="E9070" s="661"/>
    </row>
    <row r="9071" s="651" customFormat="1" customHeight="1" spans="4:5">
      <c r="D9071" s="675"/>
      <c r="E9071" s="661"/>
    </row>
    <row r="9072" s="651" customFormat="1" customHeight="1" spans="4:5">
      <c r="D9072" s="675"/>
      <c r="E9072" s="661"/>
    </row>
    <row r="9073" s="651" customFormat="1" customHeight="1" spans="4:5">
      <c r="D9073" s="675"/>
      <c r="E9073" s="661"/>
    </row>
    <row r="9074" s="651" customFormat="1" customHeight="1" spans="4:5">
      <c r="D9074" s="675"/>
      <c r="E9074" s="661"/>
    </row>
    <row r="9075" s="651" customFormat="1" customHeight="1" spans="4:5">
      <c r="D9075" s="675"/>
      <c r="E9075" s="661"/>
    </row>
    <row r="9076" s="651" customFormat="1" customHeight="1" spans="4:5">
      <c r="D9076" s="675"/>
      <c r="E9076" s="661"/>
    </row>
    <row r="9077" s="651" customFormat="1" customHeight="1" spans="4:5">
      <c r="D9077" s="675"/>
      <c r="E9077" s="661"/>
    </row>
    <row r="9078" s="651" customFormat="1" customHeight="1" spans="4:5">
      <c r="D9078" s="675"/>
      <c r="E9078" s="661"/>
    </row>
    <row r="9079" s="651" customFormat="1" customHeight="1" spans="4:5">
      <c r="D9079" s="675"/>
      <c r="E9079" s="661"/>
    </row>
    <row r="9080" s="651" customFormat="1" customHeight="1" spans="4:5">
      <c r="D9080" s="675"/>
      <c r="E9080" s="661"/>
    </row>
    <row r="9081" s="651" customFormat="1" customHeight="1" spans="4:5">
      <c r="D9081" s="675"/>
      <c r="E9081" s="661"/>
    </row>
    <row r="9082" s="651" customFormat="1" customHeight="1" spans="4:5">
      <c r="D9082" s="675"/>
      <c r="E9082" s="661"/>
    </row>
    <row r="9083" s="651" customFormat="1" customHeight="1" spans="4:5">
      <c r="D9083" s="675"/>
      <c r="E9083" s="661"/>
    </row>
    <row r="9084" s="651" customFormat="1" customHeight="1" spans="4:5">
      <c r="D9084" s="675"/>
      <c r="E9084" s="661"/>
    </row>
    <row r="9085" s="651" customFormat="1" customHeight="1" spans="4:5">
      <c r="D9085" s="675"/>
      <c r="E9085" s="661"/>
    </row>
    <row r="9086" s="651" customFormat="1" customHeight="1" spans="4:5">
      <c r="D9086" s="675"/>
      <c r="E9086" s="661"/>
    </row>
    <row r="9087" s="651" customFormat="1" customHeight="1" spans="4:5">
      <c r="D9087" s="675"/>
      <c r="E9087" s="661"/>
    </row>
    <row r="9088" s="651" customFormat="1" customHeight="1" spans="4:5">
      <c r="D9088" s="675"/>
      <c r="E9088" s="661"/>
    </row>
    <row r="9089" s="651" customFormat="1" customHeight="1" spans="4:5">
      <c r="D9089" s="675"/>
      <c r="E9089" s="661"/>
    </row>
    <row r="9090" s="651" customFormat="1" customHeight="1" spans="4:5">
      <c r="D9090" s="675"/>
      <c r="E9090" s="661"/>
    </row>
    <row r="9091" s="651" customFormat="1" customHeight="1" spans="4:5">
      <c r="D9091" s="675"/>
      <c r="E9091" s="661"/>
    </row>
    <row r="9092" s="651" customFormat="1" customHeight="1" spans="4:5">
      <c r="D9092" s="675"/>
      <c r="E9092" s="661"/>
    </row>
    <row r="9093" s="651" customFormat="1" customHeight="1" spans="4:5">
      <c r="D9093" s="675"/>
      <c r="E9093" s="661"/>
    </row>
    <row r="9094" s="651" customFormat="1" customHeight="1" spans="4:5">
      <c r="D9094" s="675"/>
      <c r="E9094" s="661"/>
    </row>
    <row r="9095" s="651" customFormat="1" customHeight="1" spans="4:5">
      <c r="D9095" s="675"/>
      <c r="E9095" s="661"/>
    </row>
    <row r="9096" s="651" customFormat="1" customHeight="1" spans="4:5">
      <c r="D9096" s="675"/>
      <c r="E9096" s="661"/>
    </row>
    <row r="9097" s="651" customFormat="1" customHeight="1" spans="4:5">
      <c r="D9097" s="675"/>
      <c r="E9097" s="661"/>
    </row>
    <row r="9098" s="651" customFormat="1" customHeight="1" spans="4:5">
      <c r="D9098" s="675"/>
      <c r="E9098" s="661"/>
    </row>
    <row r="9099" s="651" customFormat="1" customHeight="1" spans="4:5">
      <c r="D9099" s="675"/>
      <c r="E9099" s="661"/>
    </row>
    <row r="9100" s="651" customFormat="1" customHeight="1" spans="4:5">
      <c r="D9100" s="675"/>
      <c r="E9100" s="661"/>
    </row>
    <row r="9101" s="651" customFormat="1" customHeight="1" spans="4:5">
      <c r="D9101" s="675"/>
      <c r="E9101" s="661"/>
    </row>
    <row r="9102" s="651" customFormat="1" customHeight="1" spans="4:5">
      <c r="D9102" s="675"/>
      <c r="E9102" s="661"/>
    </row>
    <row r="9103" s="651" customFormat="1" customHeight="1" spans="4:5">
      <c r="D9103" s="675"/>
      <c r="E9103" s="661"/>
    </row>
    <row r="9104" s="651" customFormat="1" customHeight="1" spans="4:5">
      <c r="D9104" s="675"/>
      <c r="E9104" s="661"/>
    </row>
    <row r="9105" s="651" customFormat="1" customHeight="1" spans="4:5">
      <c r="D9105" s="675"/>
      <c r="E9105" s="661"/>
    </row>
    <row r="9106" s="651" customFormat="1" customHeight="1" spans="4:5">
      <c r="D9106" s="675"/>
      <c r="E9106" s="661"/>
    </row>
    <row r="9107" s="651" customFormat="1" customHeight="1" spans="4:5">
      <c r="D9107" s="675"/>
      <c r="E9107" s="661"/>
    </row>
    <row r="9108" s="651" customFormat="1" customHeight="1" spans="4:5">
      <c r="D9108" s="675"/>
      <c r="E9108" s="661"/>
    </row>
    <row r="9109" s="651" customFormat="1" customHeight="1" spans="4:5">
      <c r="D9109" s="675"/>
      <c r="E9109" s="661"/>
    </row>
    <row r="9110" s="651" customFormat="1" customHeight="1" spans="4:5">
      <c r="D9110" s="675"/>
      <c r="E9110" s="661"/>
    </row>
    <row r="9111" s="651" customFormat="1" customHeight="1" spans="4:5">
      <c r="D9111" s="675"/>
      <c r="E9111" s="661"/>
    </row>
    <row r="9112" s="651" customFormat="1" customHeight="1" spans="4:5">
      <c r="D9112" s="675"/>
      <c r="E9112" s="661"/>
    </row>
    <row r="9113" s="651" customFormat="1" customHeight="1" spans="4:5">
      <c r="D9113" s="675"/>
      <c r="E9113" s="661"/>
    </row>
    <row r="9114" s="651" customFormat="1" customHeight="1" spans="4:5">
      <c r="D9114" s="675"/>
      <c r="E9114" s="661"/>
    </row>
    <row r="9115" s="651" customFormat="1" customHeight="1" spans="4:5">
      <c r="D9115" s="675"/>
      <c r="E9115" s="661"/>
    </row>
    <row r="9116" s="651" customFormat="1" customHeight="1" spans="4:5">
      <c r="D9116" s="675"/>
      <c r="E9116" s="661"/>
    </row>
    <row r="9117" s="651" customFormat="1" customHeight="1" spans="4:5">
      <c r="D9117" s="675"/>
      <c r="E9117" s="661"/>
    </row>
    <row r="9118" s="651" customFormat="1" customHeight="1" spans="4:5">
      <c r="D9118" s="675"/>
      <c r="E9118" s="661"/>
    </row>
    <row r="9119" s="651" customFormat="1" customHeight="1" spans="4:5">
      <c r="D9119" s="675"/>
      <c r="E9119" s="661"/>
    </row>
    <row r="9120" s="651" customFormat="1" customHeight="1" spans="4:5">
      <c r="D9120" s="675"/>
      <c r="E9120" s="661"/>
    </row>
    <row r="9121" s="651" customFormat="1" customHeight="1" spans="4:5">
      <c r="D9121" s="675"/>
      <c r="E9121" s="661"/>
    </row>
    <row r="9122" s="651" customFormat="1" customHeight="1" spans="4:5">
      <c r="D9122" s="675"/>
      <c r="E9122" s="661"/>
    </row>
    <row r="9123" s="651" customFormat="1" customHeight="1" spans="4:5">
      <c r="D9123" s="675"/>
      <c r="E9123" s="661"/>
    </row>
    <row r="9124" s="651" customFormat="1" customHeight="1" spans="4:5">
      <c r="D9124" s="675"/>
      <c r="E9124" s="661"/>
    </row>
    <row r="9125" s="651" customFormat="1" customHeight="1" spans="4:5">
      <c r="D9125" s="675"/>
      <c r="E9125" s="661"/>
    </row>
    <row r="9126" s="651" customFormat="1" customHeight="1" spans="4:5">
      <c r="D9126" s="675"/>
      <c r="E9126" s="661"/>
    </row>
    <row r="9127" s="651" customFormat="1" customHeight="1" spans="4:5">
      <c r="D9127" s="675"/>
      <c r="E9127" s="661"/>
    </row>
    <row r="9128" s="651" customFormat="1" customHeight="1" spans="4:5">
      <c r="D9128" s="675"/>
      <c r="E9128" s="661"/>
    </row>
    <row r="9129" s="651" customFormat="1" customHeight="1" spans="4:5">
      <c r="D9129" s="675"/>
      <c r="E9129" s="661"/>
    </row>
    <row r="9130" s="651" customFormat="1" customHeight="1" spans="4:5">
      <c r="D9130" s="675"/>
      <c r="E9130" s="661"/>
    </row>
    <row r="9131" s="651" customFormat="1" customHeight="1" spans="4:5">
      <c r="D9131" s="675"/>
      <c r="E9131" s="661"/>
    </row>
    <row r="9132" s="651" customFormat="1" customHeight="1" spans="4:5">
      <c r="D9132" s="675"/>
      <c r="E9132" s="661"/>
    </row>
    <row r="9133" s="651" customFormat="1" customHeight="1" spans="4:5">
      <c r="D9133" s="675"/>
      <c r="E9133" s="661"/>
    </row>
    <row r="9134" s="651" customFormat="1" customHeight="1" spans="4:5">
      <c r="D9134" s="675"/>
      <c r="E9134" s="661"/>
    </row>
    <row r="9135" s="651" customFormat="1" customHeight="1" spans="4:5">
      <c r="D9135" s="675"/>
      <c r="E9135" s="661"/>
    </row>
    <row r="9136" s="651" customFormat="1" customHeight="1" spans="4:5">
      <c r="D9136" s="675"/>
      <c r="E9136" s="661"/>
    </row>
    <row r="9137" s="651" customFormat="1" customHeight="1" spans="4:5">
      <c r="D9137" s="675"/>
      <c r="E9137" s="661"/>
    </row>
    <row r="9138" s="651" customFormat="1" customHeight="1" spans="4:5">
      <c r="D9138" s="675"/>
      <c r="E9138" s="661"/>
    </row>
    <row r="9139" s="651" customFormat="1" customHeight="1" spans="4:5">
      <c r="D9139" s="675"/>
      <c r="E9139" s="661"/>
    </row>
    <row r="9140" s="651" customFormat="1" customHeight="1" spans="4:5">
      <c r="D9140" s="675"/>
      <c r="E9140" s="661"/>
    </row>
    <row r="9141" s="651" customFormat="1" customHeight="1" spans="4:5">
      <c r="D9141" s="675"/>
      <c r="E9141" s="661"/>
    </row>
    <row r="9142" s="651" customFormat="1" customHeight="1" spans="4:5">
      <c r="D9142" s="675"/>
      <c r="E9142" s="661"/>
    </row>
    <row r="9143" s="651" customFormat="1" customHeight="1" spans="4:5">
      <c r="D9143" s="675"/>
      <c r="E9143" s="661"/>
    </row>
    <row r="9144" s="651" customFormat="1" customHeight="1" spans="4:5">
      <c r="D9144" s="675"/>
      <c r="E9144" s="661"/>
    </row>
    <row r="9145" s="651" customFormat="1" customHeight="1" spans="4:5">
      <c r="D9145" s="675"/>
      <c r="E9145" s="661"/>
    </row>
    <row r="9146" s="651" customFormat="1" customHeight="1" spans="4:5">
      <c r="D9146" s="675"/>
      <c r="E9146" s="661"/>
    </row>
    <row r="9147" s="651" customFormat="1" customHeight="1" spans="4:5">
      <c r="D9147" s="675"/>
      <c r="E9147" s="661"/>
    </row>
    <row r="9148" s="651" customFormat="1" customHeight="1" spans="4:5">
      <c r="D9148" s="675"/>
      <c r="E9148" s="661"/>
    </row>
    <row r="9149" s="651" customFormat="1" customHeight="1" spans="4:5">
      <c r="D9149" s="675"/>
      <c r="E9149" s="661"/>
    </row>
    <row r="9150" s="651" customFormat="1" customHeight="1" spans="4:5">
      <c r="D9150" s="675"/>
      <c r="E9150" s="661"/>
    </row>
    <row r="9151" s="651" customFormat="1" customHeight="1" spans="4:5">
      <c r="D9151" s="675"/>
      <c r="E9151" s="661"/>
    </row>
    <row r="9152" s="651" customFormat="1" customHeight="1" spans="4:5">
      <c r="D9152" s="675"/>
      <c r="E9152" s="661"/>
    </row>
    <row r="9153" s="651" customFormat="1" customHeight="1" spans="4:5">
      <c r="D9153" s="675"/>
      <c r="E9153" s="661"/>
    </row>
    <row r="9154" s="651" customFormat="1" customHeight="1" spans="4:5">
      <c r="D9154" s="675"/>
      <c r="E9154" s="661"/>
    </row>
    <row r="9155" s="651" customFormat="1" customHeight="1" spans="4:5">
      <c r="D9155" s="675"/>
      <c r="E9155" s="661"/>
    </row>
    <row r="9156" s="651" customFormat="1" customHeight="1" spans="4:5">
      <c r="D9156" s="675"/>
      <c r="E9156" s="661"/>
    </row>
    <row r="9157" s="651" customFormat="1" customHeight="1" spans="4:5">
      <c r="D9157" s="675"/>
      <c r="E9157" s="661"/>
    </row>
    <row r="9158" s="651" customFormat="1" customHeight="1" spans="4:5">
      <c r="D9158" s="675"/>
      <c r="E9158" s="661"/>
    </row>
    <row r="9159" s="651" customFormat="1" customHeight="1" spans="4:5">
      <c r="D9159" s="675"/>
      <c r="E9159" s="661"/>
    </row>
    <row r="9160" s="651" customFormat="1" customHeight="1" spans="4:5">
      <c r="D9160" s="675"/>
      <c r="E9160" s="661"/>
    </row>
    <row r="9161" s="651" customFormat="1" customHeight="1" spans="4:5">
      <c r="D9161" s="675"/>
      <c r="E9161" s="661"/>
    </row>
    <row r="9162" s="651" customFormat="1" customHeight="1" spans="4:5">
      <c r="D9162" s="675"/>
      <c r="E9162" s="661"/>
    </row>
    <row r="9163" s="651" customFormat="1" customHeight="1" spans="4:5">
      <c r="D9163" s="675"/>
      <c r="E9163" s="661"/>
    </row>
    <row r="9164" s="651" customFormat="1" customHeight="1" spans="4:5">
      <c r="D9164" s="675"/>
      <c r="E9164" s="661"/>
    </row>
    <row r="9165" s="651" customFormat="1" customHeight="1" spans="4:5">
      <c r="D9165" s="675"/>
      <c r="E9165" s="661"/>
    </row>
    <row r="9166" s="651" customFormat="1" customHeight="1" spans="4:5">
      <c r="D9166" s="675"/>
      <c r="E9166" s="661"/>
    </row>
    <row r="9167" s="651" customFormat="1" customHeight="1" spans="4:5">
      <c r="D9167" s="675"/>
      <c r="E9167" s="661"/>
    </row>
    <row r="9168" s="651" customFormat="1" customHeight="1" spans="4:5">
      <c r="D9168" s="675"/>
      <c r="E9168" s="661"/>
    </row>
    <row r="9169" s="651" customFormat="1" customHeight="1" spans="4:5">
      <c r="D9169" s="675"/>
      <c r="E9169" s="661"/>
    </row>
    <row r="9170" s="651" customFormat="1" customHeight="1" spans="4:5">
      <c r="D9170" s="675"/>
      <c r="E9170" s="661"/>
    </row>
    <row r="9171" s="651" customFormat="1" customHeight="1" spans="4:5">
      <c r="D9171" s="675"/>
      <c r="E9171" s="661"/>
    </row>
    <row r="9172" s="651" customFormat="1" customHeight="1" spans="4:5">
      <c r="D9172" s="675"/>
      <c r="E9172" s="661"/>
    </row>
    <row r="9173" s="651" customFormat="1" customHeight="1" spans="4:5">
      <c r="D9173" s="675"/>
      <c r="E9173" s="661"/>
    </row>
    <row r="9174" s="651" customFormat="1" customHeight="1" spans="4:5">
      <c r="D9174" s="675"/>
      <c r="E9174" s="661"/>
    </row>
    <row r="9175" s="651" customFormat="1" customHeight="1" spans="4:5">
      <c r="D9175" s="675"/>
      <c r="E9175" s="661"/>
    </row>
    <row r="9176" s="651" customFormat="1" customHeight="1" spans="4:5">
      <c r="D9176" s="675"/>
      <c r="E9176" s="661"/>
    </row>
    <row r="9177" s="651" customFormat="1" customHeight="1" spans="4:5">
      <c r="D9177" s="675"/>
      <c r="E9177" s="661"/>
    </row>
    <row r="9178" s="651" customFormat="1" customHeight="1" spans="4:5">
      <c r="D9178" s="675"/>
      <c r="E9178" s="661"/>
    </row>
    <row r="9179" s="651" customFormat="1" customHeight="1" spans="4:5">
      <c r="D9179" s="675"/>
      <c r="E9179" s="661"/>
    </row>
    <row r="9180" s="651" customFormat="1" customHeight="1" spans="4:5">
      <c r="D9180" s="675"/>
      <c r="E9180" s="661"/>
    </row>
    <row r="9181" s="651" customFormat="1" customHeight="1" spans="4:5">
      <c r="D9181" s="675"/>
      <c r="E9181" s="661"/>
    </row>
    <row r="9182" s="651" customFormat="1" customHeight="1" spans="4:5">
      <c r="D9182" s="675"/>
      <c r="E9182" s="661"/>
    </row>
    <row r="9183" s="651" customFormat="1" customHeight="1" spans="4:5">
      <c r="D9183" s="675"/>
      <c r="E9183" s="661"/>
    </row>
    <row r="9184" s="651" customFormat="1" customHeight="1" spans="4:5">
      <c r="D9184" s="675"/>
      <c r="E9184" s="661"/>
    </row>
    <row r="9185" s="651" customFormat="1" customHeight="1" spans="4:5">
      <c r="D9185" s="675"/>
      <c r="E9185" s="661"/>
    </row>
    <row r="9186" s="651" customFormat="1" customHeight="1" spans="4:5">
      <c r="D9186" s="675"/>
      <c r="E9186" s="661"/>
    </row>
    <row r="9187" s="651" customFormat="1" customHeight="1" spans="4:5">
      <c r="D9187" s="675"/>
      <c r="E9187" s="661"/>
    </row>
    <row r="9188" s="651" customFormat="1" customHeight="1" spans="4:5">
      <c r="D9188" s="675"/>
      <c r="E9188" s="661"/>
    </row>
    <row r="9189" s="651" customFormat="1" customHeight="1" spans="4:5">
      <c r="D9189" s="675"/>
      <c r="E9189" s="661"/>
    </row>
    <row r="9190" s="651" customFormat="1" customHeight="1" spans="4:5">
      <c r="D9190" s="675"/>
      <c r="E9190" s="661"/>
    </row>
    <row r="9191" s="651" customFormat="1" customHeight="1" spans="4:5">
      <c r="D9191" s="675"/>
      <c r="E9191" s="661"/>
    </row>
    <row r="9192" s="651" customFormat="1" customHeight="1" spans="4:5">
      <c r="D9192" s="675"/>
      <c r="E9192" s="661"/>
    </row>
    <row r="9193" s="651" customFormat="1" customHeight="1" spans="4:5">
      <c r="D9193" s="675"/>
      <c r="E9193" s="661"/>
    </row>
    <row r="9194" s="651" customFormat="1" customHeight="1" spans="4:5">
      <c r="D9194" s="675"/>
      <c r="E9194" s="661"/>
    </row>
    <row r="9195" s="651" customFormat="1" customHeight="1" spans="4:5">
      <c r="D9195" s="675"/>
      <c r="E9195" s="661"/>
    </row>
    <row r="9196" s="651" customFormat="1" customHeight="1" spans="4:5">
      <c r="D9196" s="675"/>
      <c r="E9196" s="661"/>
    </row>
    <row r="9197" s="651" customFormat="1" customHeight="1" spans="4:5">
      <c r="D9197" s="675"/>
      <c r="E9197" s="661"/>
    </row>
    <row r="9198" s="651" customFormat="1" customHeight="1" spans="4:5">
      <c r="D9198" s="675"/>
      <c r="E9198" s="661"/>
    </row>
    <row r="9199" s="651" customFormat="1" customHeight="1" spans="4:5">
      <c r="D9199" s="675"/>
      <c r="E9199" s="661"/>
    </row>
    <row r="9200" s="651" customFormat="1" customHeight="1" spans="4:5">
      <c r="D9200" s="675"/>
      <c r="E9200" s="661"/>
    </row>
    <row r="9201" s="651" customFormat="1" customHeight="1" spans="4:5">
      <c r="D9201" s="675"/>
      <c r="E9201" s="661"/>
    </row>
    <row r="9202" s="651" customFormat="1" customHeight="1" spans="4:5">
      <c r="D9202" s="675"/>
      <c r="E9202" s="661"/>
    </row>
    <row r="9203" s="651" customFormat="1" customHeight="1" spans="4:5">
      <c r="D9203" s="675"/>
      <c r="E9203" s="661"/>
    </row>
    <row r="9204" s="651" customFormat="1" customHeight="1" spans="4:5">
      <c r="D9204" s="675"/>
      <c r="E9204" s="661"/>
    </row>
    <row r="9205" s="651" customFormat="1" customHeight="1" spans="4:5">
      <c r="D9205" s="675"/>
      <c r="E9205" s="661"/>
    </row>
    <row r="9206" s="651" customFormat="1" customHeight="1" spans="4:5">
      <c r="D9206" s="675"/>
      <c r="E9206" s="661"/>
    </row>
    <row r="9207" s="651" customFormat="1" customHeight="1" spans="4:5">
      <c r="D9207" s="675"/>
      <c r="E9207" s="661"/>
    </row>
    <row r="9208" s="651" customFormat="1" customHeight="1" spans="4:5">
      <c r="D9208" s="675"/>
      <c r="E9208" s="661"/>
    </row>
    <row r="9209" s="651" customFormat="1" customHeight="1" spans="4:5">
      <c r="D9209" s="675"/>
      <c r="E9209" s="661"/>
    </row>
    <row r="9210" s="651" customFormat="1" customHeight="1" spans="4:5">
      <c r="D9210" s="675"/>
      <c r="E9210" s="661"/>
    </row>
    <row r="9211" s="651" customFormat="1" customHeight="1" spans="4:5">
      <c r="D9211" s="675"/>
      <c r="E9211" s="661"/>
    </row>
    <row r="9212" s="651" customFormat="1" customHeight="1" spans="4:5">
      <c r="D9212" s="675"/>
      <c r="E9212" s="661"/>
    </row>
    <row r="9213" s="651" customFormat="1" customHeight="1" spans="4:5">
      <c r="D9213" s="675"/>
      <c r="E9213" s="661"/>
    </row>
    <row r="9214" s="651" customFormat="1" customHeight="1" spans="4:5">
      <c r="D9214" s="675"/>
      <c r="E9214" s="661"/>
    </row>
    <row r="9215" s="651" customFormat="1" customHeight="1" spans="4:5">
      <c r="D9215" s="675"/>
      <c r="E9215" s="661"/>
    </row>
    <row r="9216" s="651" customFormat="1" customHeight="1" spans="4:5">
      <c r="D9216" s="675"/>
      <c r="E9216" s="661"/>
    </row>
    <row r="9217" s="651" customFormat="1" customHeight="1" spans="4:5">
      <c r="D9217" s="675"/>
      <c r="E9217" s="661"/>
    </row>
    <row r="9218" s="651" customFormat="1" customHeight="1" spans="4:5">
      <c r="D9218" s="675"/>
      <c r="E9218" s="661"/>
    </row>
    <row r="9219" s="651" customFormat="1" customHeight="1" spans="4:5">
      <c r="D9219" s="675"/>
      <c r="E9219" s="661"/>
    </row>
    <row r="9220" s="651" customFormat="1" customHeight="1" spans="4:5">
      <c r="D9220" s="675"/>
      <c r="E9220" s="661"/>
    </row>
    <row r="9221" s="651" customFormat="1" customHeight="1" spans="4:5">
      <c r="D9221" s="675"/>
      <c r="E9221" s="661"/>
    </row>
    <row r="9222" s="651" customFormat="1" customHeight="1" spans="4:5">
      <c r="D9222" s="675"/>
      <c r="E9222" s="661"/>
    </row>
    <row r="9223" s="651" customFormat="1" customHeight="1" spans="4:5">
      <c r="D9223" s="675"/>
      <c r="E9223" s="661"/>
    </row>
    <row r="9224" s="651" customFormat="1" customHeight="1" spans="4:5">
      <c r="D9224" s="675"/>
      <c r="E9224" s="661"/>
    </row>
    <row r="9225" s="651" customFormat="1" customHeight="1" spans="4:5">
      <c r="D9225" s="675"/>
      <c r="E9225" s="661"/>
    </row>
    <row r="9226" s="651" customFormat="1" customHeight="1" spans="4:5">
      <c r="D9226" s="675"/>
      <c r="E9226" s="661"/>
    </row>
    <row r="9227" s="651" customFormat="1" customHeight="1" spans="4:5">
      <c r="D9227" s="675"/>
      <c r="E9227" s="661"/>
    </row>
    <row r="9228" s="651" customFormat="1" customHeight="1" spans="4:5">
      <c r="D9228" s="675"/>
      <c r="E9228" s="661"/>
    </row>
    <row r="9229" s="651" customFormat="1" customHeight="1" spans="4:5">
      <c r="D9229" s="675"/>
      <c r="E9229" s="661"/>
    </row>
    <row r="9230" s="651" customFormat="1" customHeight="1" spans="4:5">
      <c r="D9230" s="675"/>
      <c r="E9230" s="661"/>
    </row>
    <row r="9231" s="651" customFormat="1" customHeight="1" spans="4:5">
      <c r="D9231" s="675"/>
      <c r="E9231" s="661"/>
    </row>
    <row r="9232" s="651" customFormat="1" customHeight="1" spans="4:5">
      <c r="D9232" s="675"/>
      <c r="E9232" s="661"/>
    </row>
    <row r="9233" s="651" customFormat="1" customHeight="1" spans="4:5">
      <c r="D9233" s="675"/>
      <c r="E9233" s="661"/>
    </row>
    <row r="9234" s="651" customFormat="1" customHeight="1" spans="4:5">
      <c r="D9234" s="675"/>
      <c r="E9234" s="661"/>
    </row>
    <row r="9235" s="651" customFormat="1" customHeight="1" spans="4:5">
      <c r="D9235" s="675"/>
      <c r="E9235" s="661"/>
    </row>
    <row r="9236" s="651" customFormat="1" customHeight="1" spans="4:5">
      <c r="D9236" s="675"/>
      <c r="E9236" s="661"/>
    </row>
    <row r="9237" s="651" customFormat="1" customHeight="1" spans="4:5">
      <c r="D9237" s="675"/>
      <c r="E9237" s="661"/>
    </row>
    <row r="9238" s="651" customFormat="1" customHeight="1" spans="4:5">
      <c r="D9238" s="675"/>
      <c r="E9238" s="661"/>
    </row>
    <row r="9239" s="651" customFormat="1" customHeight="1" spans="4:5">
      <c r="D9239" s="675"/>
      <c r="E9239" s="661"/>
    </row>
    <row r="9240" s="651" customFormat="1" customHeight="1" spans="4:5">
      <c r="D9240" s="675"/>
      <c r="E9240" s="661"/>
    </row>
    <row r="9241" s="651" customFormat="1" customHeight="1" spans="4:5">
      <c r="D9241" s="675"/>
      <c r="E9241" s="661"/>
    </row>
    <row r="9242" s="651" customFormat="1" customHeight="1" spans="4:5">
      <c r="D9242" s="675"/>
      <c r="E9242" s="661"/>
    </row>
    <row r="9243" s="651" customFormat="1" customHeight="1" spans="4:5">
      <c r="D9243" s="675"/>
      <c r="E9243" s="661"/>
    </row>
    <row r="9244" s="651" customFormat="1" customHeight="1" spans="4:5">
      <c r="D9244" s="675"/>
      <c r="E9244" s="661"/>
    </row>
    <row r="9245" s="651" customFormat="1" customHeight="1" spans="4:5">
      <c r="D9245" s="675"/>
      <c r="E9245" s="661"/>
    </row>
    <row r="9246" s="651" customFormat="1" customHeight="1" spans="4:5">
      <c r="D9246" s="675"/>
      <c r="E9246" s="661"/>
    </row>
    <row r="9247" s="651" customFormat="1" customHeight="1" spans="4:5">
      <c r="D9247" s="675"/>
      <c r="E9247" s="661"/>
    </row>
    <row r="9248" s="651" customFormat="1" customHeight="1" spans="4:5">
      <c r="D9248" s="675"/>
      <c r="E9248" s="661"/>
    </row>
    <row r="9249" s="651" customFormat="1" customHeight="1" spans="4:5">
      <c r="D9249" s="675"/>
      <c r="E9249" s="661"/>
    </row>
    <row r="9250" s="651" customFormat="1" customHeight="1" spans="4:5">
      <c r="D9250" s="675"/>
      <c r="E9250" s="661"/>
    </row>
    <row r="9251" s="651" customFormat="1" customHeight="1" spans="4:5">
      <c r="D9251" s="675"/>
      <c r="E9251" s="661"/>
    </row>
    <row r="9252" s="651" customFormat="1" customHeight="1" spans="4:5">
      <c r="D9252" s="675"/>
      <c r="E9252" s="661"/>
    </row>
    <row r="9253" s="651" customFormat="1" customHeight="1" spans="4:5">
      <c r="D9253" s="675"/>
      <c r="E9253" s="661"/>
    </row>
    <row r="9254" s="651" customFormat="1" customHeight="1" spans="4:5">
      <c r="D9254" s="675"/>
      <c r="E9254" s="661"/>
    </row>
    <row r="9255" s="651" customFormat="1" customHeight="1" spans="4:5">
      <c r="D9255" s="675"/>
      <c r="E9255" s="661"/>
    </row>
    <row r="9256" s="651" customFormat="1" customHeight="1" spans="4:5">
      <c r="D9256" s="675"/>
      <c r="E9256" s="661"/>
    </row>
    <row r="9257" s="651" customFormat="1" customHeight="1" spans="4:5">
      <c r="D9257" s="675"/>
      <c r="E9257" s="661"/>
    </row>
    <row r="9258" s="651" customFormat="1" customHeight="1" spans="4:5">
      <c r="D9258" s="675"/>
      <c r="E9258" s="661"/>
    </row>
    <row r="9259" s="651" customFormat="1" customHeight="1" spans="4:5">
      <c r="D9259" s="675"/>
      <c r="E9259" s="661"/>
    </row>
    <row r="9260" s="651" customFormat="1" customHeight="1" spans="4:5">
      <c r="D9260" s="675"/>
      <c r="E9260" s="661"/>
    </row>
    <row r="9261" s="651" customFormat="1" customHeight="1" spans="4:5">
      <c r="D9261" s="675"/>
      <c r="E9261" s="661"/>
    </row>
    <row r="9262" s="651" customFormat="1" customHeight="1" spans="4:5">
      <c r="D9262" s="675"/>
      <c r="E9262" s="661"/>
    </row>
    <row r="9263" s="651" customFormat="1" customHeight="1" spans="4:5">
      <c r="D9263" s="675"/>
      <c r="E9263" s="661"/>
    </row>
    <row r="9264" s="651" customFormat="1" customHeight="1" spans="4:5">
      <c r="D9264" s="675"/>
      <c r="E9264" s="661"/>
    </row>
    <row r="9265" s="651" customFormat="1" customHeight="1" spans="4:5">
      <c r="D9265" s="675"/>
      <c r="E9265" s="661"/>
    </row>
    <row r="9266" s="651" customFormat="1" customHeight="1" spans="4:5">
      <c r="D9266" s="675"/>
      <c r="E9266" s="661"/>
    </row>
    <row r="9267" s="651" customFormat="1" customHeight="1" spans="4:5">
      <c r="D9267" s="675"/>
      <c r="E9267" s="661"/>
    </row>
    <row r="9268" s="651" customFormat="1" customHeight="1" spans="4:5">
      <c r="D9268" s="675"/>
      <c r="E9268" s="661"/>
    </row>
    <row r="9269" s="651" customFormat="1" customHeight="1" spans="4:5">
      <c r="D9269" s="675"/>
      <c r="E9269" s="661"/>
    </row>
    <row r="9270" s="651" customFormat="1" customHeight="1" spans="4:5">
      <c r="D9270" s="675"/>
      <c r="E9270" s="661"/>
    </row>
    <row r="9271" s="651" customFormat="1" customHeight="1" spans="4:5">
      <c r="D9271" s="675"/>
      <c r="E9271" s="661"/>
    </row>
    <row r="9272" s="651" customFormat="1" customHeight="1" spans="4:5">
      <c r="D9272" s="675"/>
      <c r="E9272" s="661"/>
    </row>
    <row r="9273" s="651" customFormat="1" customHeight="1" spans="4:5">
      <c r="D9273" s="675"/>
      <c r="E9273" s="661"/>
    </row>
    <row r="9274" s="651" customFormat="1" customHeight="1" spans="4:5">
      <c r="D9274" s="675"/>
      <c r="E9274" s="661"/>
    </row>
    <row r="9275" s="651" customFormat="1" customHeight="1" spans="4:5">
      <c r="D9275" s="675"/>
      <c r="E9275" s="661"/>
    </row>
    <row r="9276" s="651" customFormat="1" customHeight="1" spans="4:5">
      <c r="D9276" s="675"/>
      <c r="E9276" s="661"/>
    </row>
    <row r="9277" s="651" customFormat="1" customHeight="1" spans="4:5">
      <c r="D9277" s="675"/>
      <c r="E9277" s="661"/>
    </row>
    <row r="9278" s="651" customFormat="1" customHeight="1" spans="4:5">
      <c r="D9278" s="675"/>
      <c r="E9278" s="661"/>
    </row>
    <row r="9279" s="651" customFormat="1" customHeight="1" spans="4:5">
      <c r="D9279" s="675"/>
      <c r="E9279" s="661"/>
    </row>
    <row r="9280" s="651" customFormat="1" customHeight="1" spans="4:5">
      <c r="D9280" s="675"/>
      <c r="E9280" s="661"/>
    </row>
    <row r="9281" s="651" customFormat="1" customHeight="1" spans="4:5">
      <c r="D9281" s="675"/>
      <c r="E9281" s="661"/>
    </row>
    <row r="9282" s="651" customFormat="1" customHeight="1" spans="4:5">
      <c r="D9282" s="675"/>
      <c r="E9282" s="661"/>
    </row>
    <row r="9283" s="651" customFormat="1" customHeight="1" spans="4:5">
      <c r="D9283" s="675"/>
      <c r="E9283" s="661"/>
    </row>
    <row r="9284" s="651" customFormat="1" customHeight="1" spans="4:5">
      <c r="D9284" s="675"/>
      <c r="E9284" s="661"/>
    </row>
    <row r="9285" s="651" customFormat="1" customHeight="1" spans="4:5">
      <c r="D9285" s="675"/>
      <c r="E9285" s="661"/>
    </row>
    <row r="9286" s="651" customFormat="1" customHeight="1" spans="4:5">
      <c r="D9286" s="675"/>
      <c r="E9286" s="661"/>
    </row>
    <row r="9287" s="651" customFormat="1" customHeight="1" spans="4:5">
      <c r="D9287" s="675"/>
      <c r="E9287" s="661"/>
    </row>
    <row r="9288" s="651" customFormat="1" customHeight="1" spans="4:5">
      <c r="D9288" s="675"/>
      <c r="E9288" s="661"/>
    </row>
    <row r="9289" s="651" customFormat="1" customHeight="1" spans="4:5">
      <c r="D9289" s="675"/>
      <c r="E9289" s="661"/>
    </row>
    <row r="9290" s="651" customFormat="1" customHeight="1" spans="4:5">
      <c r="D9290" s="675"/>
      <c r="E9290" s="661"/>
    </row>
    <row r="9291" s="651" customFormat="1" customHeight="1" spans="4:5">
      <c r="D9291" s="675"/>
      <c r="E9291" s="661"/>
    </row>
    <row r="9292" s="651" customFormat="1" customHeight="1" spans="4:5">
      <c r="D9292" s="675"/>
      <c r="E9292" s="661"/>
    </row>
    <row r="9293" s="651" customFormat="1" customHeight="1" spans="4:5">
      <c r="D9293" s="675"/>
      <c r="E9293" s="661"/>
    </row>
    <row r="9294" s="651" customFormat="1" customHeight="1" spans="4:5">
      <c r="D9294" s="675"/>
      <c r="E9294" s="661"/>
    </row>
    <row r="9295" s="651" customFormat="1" customHeight="1" spans="4:5">
      <c r="D9295" s="675"/>
      <c r="E9295" s="661"/>
    </row>
    <row r="9296" s="651" customFormat="1" customHeight="1" spans="4:5">
      <c r="D9296" s="675"/>
      <c r="E9296" s="661"/>
    </row>
    <row r="9297" s="651" customFormat="1" customHeight="1" spans="4:5">
      <c r="D9297" s="675"/>
      <c r="E9297" s="661"/>
    </row>
    <row r="9298" s="651" customFormat="1" customHeight="1" spans="4:5">
      <c r="D9298" s="675"/>
      <c r="E9298" s="661"/>
    </row>
    <row r="9299" s="651" customFormat="1" customHeight="1" spans="4:5">
      <c r="D9299" s="675"/>
      <c r="E9299" s="661"/>
    </row>
    <row r="9300" s="651" customFormat="1" customHeight="1" spans="4:5">
      <c r="D9300" s="675"/>
      <c r="E9300" s="661"/>
    </row>
    <row r="9301" s="651" customFormat="1" customHeight="1" spans="4:5">
      <c r="D9301" s="675"/>
      <c r="E9301" s="661"/>
    </row>
    <row r="9302" s="651" customFormat="1" customHeight="1" spans="4:5">
      <c r="D9302" s="675"/>
      <c r="E9302" s="661"/>
    </row>
    <row r="9303" s="651" customFormat="1" customHeight="1" spans="4:5">
      <c r="D9303" s="675"/>
      <c r="E9303" s="661"/>
    </row>
    <row r="9304" s="651" customFormat="1" customHeight="1" spans="4:5">
      <c r="D9304" s="675"/>
      <c r="E9304" s="661"/>
    </row>
    <row r="9305" s="651" customFormat="1" customHeight="1" spans="4:5">
      <c r="D9305" s="675"/>
      <c r="E9305" s="661"/>
    </row>
    <row r="9306" s="651" customFormat="1" customHeight="1" spans="4:5">
      <c r="D9306" s="675"/>
      <c r="E9306" s="661"/>
    </row>
    <row r="9307" s="651" customFormat="1" customHeight="1" spans="4:5">
      <c r="D9307" s="675"/>
      <c r="E9307" s="661"/>
    </row>
    <row r="9308" s="651" customFormat="1" customHeight="1" spans="4:5">
      <c r="D9308" s="675"/>
      <c r="E9308" s="661"/>
    </row>
    <row r="9309" s="651" customFormat="1" customHeight="1" spans="4:5">
      <c r="D9309" s="675"/>
      <c r="E9309" s="661"/>
    </row>
    <row r="9310" s="651" customFormat="1" customHeight="1" spans="4:5">
      <c r="D9310" s="675"/>
      <c r="E9310" s="661"/>
    </row>
    <row r="9311" s="651" customFormat="1" customHeight="1" spans="4:5">
      <c r="D9311" s="675"/>
      <c r="E9311" s="661"/>
    </row>
    <row r="9312" s="651" customFormat="1" customHeight="1" spans="4:5">
      <c r="D9312" s="675"/>
      <c r="E9312" s="661"/>
    </row>
    <row r="9313" s="651" customFormat="1" customHeight="1" spans="4:5">
      <c r="D9313" s="675"/>
      <c r="E9313" s="661"/>
    </row>
    <row r="9314" s="651" customFormat="1" customHeight="1" spans="4:5">
      <c r="D9314" s="675"/>
      <c r="E9314" s="661"/>
    </row>
    <row r="9315" s="651" customFormat="1" customHeight="1" spans="4:5">
      <c r="D9315" s="675"/>
      <c r="E9315" s="661"/>
    </row>
    <row r="9316" s="651" customFormat="1" customHeight="1" spans="4:5">
      <c r="D9316" s="675"/>
      <c r="E9316" s="661"/>
    </row>
    <row r="9317" s="651" customFormat="1" customHeight="1" spans="4:5">
      <c r="D9317" s="675"/>
      <c r="E9317" s="661"/>
    </row>
    <row r="9318" s="651" customFormat="1" customHeight="1" spans="4:5">
      <c r="D9318" s="675"/>
      <c r="E9318" s="661"/>
    </row>
    <row r="9319" s="651" customFormat="1" customHeight="1" spans="4:5">
      <c r="D9319" s="675"/>
      <c r="E9319" s="661"/>
    </row>
    <row r="9320" s="651" customFormat="1" customHeight="1" spans="4:5">
      <c r="D9320" s="675"/>
      <c r="E9320" s="661"/>
    </row>
    <row r="9321" s="651" customFormat="1" customHeight="1" spans="4:5">
      <c r="D9321" s="675"/>
      <c r="E9321" s="661"/>
    </row>
    <row r="9322" s="651" customFormat="1" customHeight="1" spans="4:5">
      <c r="D9322" s="675"/>
      <c r="E9322" s="661"/>
    </row>
    <row r="9323" s="651" customFormat="1" customHeight="1" spans="4:5">
      <c r="D9323" s="675"/>
      <c r="E9323" s="661"/>
    </row>
    <row r="9324" s="651" customFormat="1" customHeight="1" spans="4:5">
      <c r="D9324" s="675"/>
      <c r="E9324" s="661"/>
    </row>
    <row r="9325" s="651" customFormat="1" customHeight="1" spans="4:5">
      <c r="D9325" s="675"/>
      <c r="E9325" s="661"/>
    </row>
    <row r="9326" s="651" customFormat="1" customHeight="1" spans="4:5">
      <c r="D9326" s="675"/>
      <c r="E9326" s="661"/>
    </row>
    <row r="9327" s="651" customFormat="1" customHeight="1" spans="4:5">
      <c r="D9327" s="675"/>
      <c r="E9327" s="661"/>
    </row>
    <row r="9328" s="651" customFormat="1" customHeight="1" spans="4:5">
      <c r="D9328" s="675"/>
      <c r="E9328" s="661"/>
    </row>
    <row r="9329" s="651" customFormat="1" customHeight="1" spans="4:5">
      <c r="D9329" s="675"/>
      <c r="E9329" s="661"/>
    </row>
    <row r="9330" s="651" customFormat="1" customHeight="1" spans="4:5">
      <c r="D9330" s="675"/>
      <c r="E9330" s="661"/>
    </row>
    <row r="9331" s="651" customFormat="1" customHeight="1" spans="4:5">
      <c r="D9331" s="675"/>
      <c r="E9331" s="661"/>
    </row>
    <row r="9332" s="651" customFormat="1" customHeight="1" spans="4:5">
      <c r="D9332" s="675"/>
      <c r="E9332" s="661"/>
    </row>
    <row r="9333" s="651" customFormat="1" customHeight="1" spans="4:5">
      <c r="D9333" s="675"/>
      <c r="E9333" s="661"/>
    </row>
    <row r="9334" s="651" customFormat="1" customHeight="1" spans="4:5">
      <c r="D9334" s="675"/>
      <c r="E9334" s="661"/>
    </row>
    <row r="9335" s="651" customFormat="1" customHeight="1" spans="4:5">
      <c r="D9335" s="675"/>
      <c r="E9335" s="661"/>
    </row>
    <row r="9336" s="651" customFormat="1" customHeight="1" spans="4:5">
      <c r="D9336" s="675"/>
      <c r="E9336" s="661"/>
    </row>
    <row r="9337" s="651" customFormat="1" customHeight="1" spans="4:5">
      <c r="D9337" s="675"/>
      <c r="E9337" s="661"/>
    </row>
    <row r="9338" s="651" customFormat="1" customHeight="1" spans="4:5">
      <c r="D9338" s="675"/>
      <c r="E9338" s="661"/>
    </row>
    <row r="9339" s="651" customFormat="1" customHeight="1" spans="4:5">
      <c r="D9339" s="675"/>
      <c r="E9339" s="661"/>
    </row>
    <row r="9340" s="651" customFormat="1" customHeight="1" spans="4:5">
      <c r="D9340" s="675"/>
      <c r="E9340" s="661"/>
    </row>
    <row r="9341" s="651" customFormat="1" customHeight="1" spans="4:5">
      <c r="D9341" s="675"/>
      <c r="E9341" s="661"/>
    </row>
    <row r="9342" s="651" customFormat="1" customHeight="1" spans="4:5">
      <c r="D9342" s="675"/>
      <c r="E9342" s="661"/>
    </row>
    <row r="9343" s="651" customFormat="1" customHeight="1" spans="4:5">
      <c r="D9343" s="675"/>
      <c r="E9343" s="661"/>
    </row>
    <row r="9344" s="651" customFormat="1" customHeight="1" spans="4:5">
      <c r="D9344" s="675"/>
      <c r="E9344" s="661"/>
    </row>
    <row r="9345" s="651" customFormat="1" customHeight="1" spans="4:5">
      <c r="D9345" s="675"/>
      <c r="E9345" s="661"/>
    </row>
    <row r="9346" s="651" customFormat="1" customHeight="1" spans="4:5">
      <c r="D9346" s="675"/>
      <c r="E9346" s="661"/>
    </row>
    <row r="9347" s="651" customFormat="1" customHeight="1" spans="4:5">
      <c r="D9347" s="675"/>
      <c r="E9347" s="661"/>
    </row>
    <row r="9348" s="651" customFormat="1" customHeight="1" spans="4:5">
      <c r="D9348" s="675"/>
      <c r="E9348" s="661"/>
    </row>
    <row r="9349" s="651" customFormat="1" customHeight="1" spans="4:5">
      <c r="D9349" s="675"/>
      <c r="E9349" s="661"/>
    </row>
    <row r="9350" s="651" customFormat="1" customHeight="1" spans="4:5">
      <c r="D9350" s="675"/>
      <c r="E9350" s="661"/>
    </row>
    <row r="9351" s="651" customFormat="1" customHeight="1" spans="4:5">
      <c r="D9351" s="675"/>
      <c r="E9351" s="661"/>
    </row>
    <row r="9352" s="651" customFormat="1" customHeight="1" spans="4:5">
      <c r="D9352" s="675"/>
      <c r="E9352" s="661"/>
    </row>
    <row r="9353" s="651" customFormat="1" customHeight="1" spans="4:5">
      <c r="D9353" s="675"/>
      <c r="E9353" s="661"/>
    </row>
    <row r="9354" s="651" customFormat="1" customHeight="1" spans="4:5">
      <c r="D9354" s="675"/>
      <c r="E9354" s="661"/>
    </row>
    <row r="9355" s="651" customFormat="1" customHeight="1" spans="4:5">
      <c r="D9355" s="675"/>
      <c r="E9355" s="661"/>
    </row>
    <row r="9356" s="651" customFormat="1" customHeight="1" spans="4:5">
      <c r="D9356" s="675"/>
      <c r="E9356" s="661"/>
    </row>
    <row r="9357" s="651" customFormat="1" customHeight="1" spans="4:5">
      <c r="D9357" s="675"/>
      <c r="E9357" s="661"/>
    </row>
    <row r="9358" s="651" customFormat="1" customHeight="1" spans="4:5">
      <c r="D9358" s="675"/>
      <c r="E9358" s="661"/>
    </row>
    <row r="9359" s="651" customFormat="1" customHeight="1" spans="4:5">
      <c r="D9359" s="675"/>
      <c r="E9359" s="661"/>
    </row>
    <row r="9360" s="651" customFormat="1" customHeight="1" spans="4:5">
      <c r="D9360" s="675"/>
      <c r="E9360" s="661"/>
    </row>
    <row r="9361" s="651" customFormat="1" customHeight="1" spans="4:5">
      <c r="D9361" s="675"/>
      <c r="E9361" s="661"/>
    </row>
    <row r="9362" s="651" customFormat="1" customHeight="1" spans="4:5">
      <c r="D9362" s="675"/>
      <c r="E9362" s="661"/>
    </row>
    <row r="9363" s="651" customFormat="1" customHeight="1" spans="4:5">
      <c r="D9363" s="675"/>
      <c r="E9363" s="661"/>
    </row>
    <row r="9364" s="651" customFormat="1" customHeight="1" spans="4:5">
      <c r="D9364" s="675"/>
      <c r="E9364" s="661"/>
    </row>
    <row r="9365" s="651" customFormat="1" customHeight="1" spans="4:5">
      <c r="D9365" s="675"/>
      <c r="E9365" s="661"/>
    </row>
    <row r="9366" s="651" customFormat="1" customHeight="1" spans="4:5">
      <c r="D9366" s="675"/>
      <c r="E9366" s="661"/>
    </row>
    <row r="9367" s="651" customFormat="1" customHeight="1" spans="4:5">
      <c r="D9367" s="675"/>
      <c r="E9367" s="661"/>
    </row>
    <row r="9368" s="651" customFormat="1" customHeight="1" spans="4:5">
      <c r="D9368" s="675"/>
      <c r="E9368" s="661"/>
    </row>
    <row r="9369" s="651" customFormat="1" customHeight="1" spans="4:5">
      <c r="D9369" s="675"/>
      <c r="E9369" s="661"/>
    </row>
    <row r="9370" s="651" customFormat="1" customHeight="1" spans="4:5">
      <c r="D9370" s="675"/>
      <c r="E9370" s="661"/>
    </row>
    <row r="9371" s="651" customFormat="1" customHeight="1" spans="4:5">
      <c r="D9371" s="675"/>
      <c r="E9371" s="661"/>
    </row>
    <row r="9372" s="651" customFormat="1" customHeight="1" spans="4:5">
      <c r="D9372" s="675"/>
      <c r="E9372" s="661"/>
    </row>
    <row r="9373" s="651" customFormat="1" customHeight="1" spans="4:5">
      <c r="D9373" s="675"/>
      <c r="E9373" s="661"/>
    </row>
    <row r="9374" s="651" customFormat="1" customHeight="1" spans="4:5">
      <c r="D9374" s="675"/>
      <c r="E9374" s="661"/>
    </row>
    <row r="9375" s="651" customFormat="1" customHeight="1" spans="4:5">
      <c r="D9375" s="675"/>
      <c r="E9375" s="661"/>
    </row>
    <row r="9376" s="651" customFormat="1" customHeight="1" spans="4:5">
      <c r="D9376" s="675"/>
      <c r="E9376" s="661"/>
    </row>
    <row r="9377" s="651" customFormat="1" customHeight="1" spans="4:5">
      <c r="D9377" s="675"/>
      <c r="E9377" s="661"/>
    </row>
    <row r="9378" s="651" customFormat="1" customHeight="1" spans="4:5">
      <c r="D9378" s="675"/>
      <c r="E9378" s="661"/>
    </row>
    <row r="9379" s="651" customFormat="1" customHeight="1" spans="4:5">
      <c r="D9379" s="675"/>
      <c r="E9379" s="661"/>
    </row>
    <row r="9380" s="651" customFormat="1" customHeight="1" spans="4:5">
      <c r="D9380" s="675"/>
      <c r="E9380" s="661"/>
    </row>
    <row r="9381" s="651" customFormat="1" customHeight="1" spans="4:5">
      <c r="D9381" s="675"/>
      <c r="E9381" s="661"/>
    </row>
    <row r="9382" s="651" customFormat="1" customHeight="1" spans="4:5">
      <c r="D9382" s="675"/>
      <c r="E9382" s="661"/>
    </row>
    <row r="9383" s="651" customFormat="1" customHeight="1" spans="4:5">
      <c r="D9383" s="675"/>
      <c r="E9383" s="661"/>
    </row>
    <row r="9384" s="651" customFormat="1" customHeight="1" spans="4:5">
      <c r="D9384" s="675"/>
      <c r="E9384" s="661"/>
    </row>
    <row r="9385" s="651" customFormat="1" customHeight="1" spans="4:5">
      <c r="D9385" s="675"/>
      <c r="E9385" s="661"/>
    </row>
    <row r="9386" s="651" customFormat="1" customHeight="1" spans="4:5">
      <c r="D9386" s="675"/>
      <c r="E9386" s="661"/>
    </row>
    <row r="9387" s="651" customFormat="1" customHeight="1" spans="4:5">
      <c r="D9387" s="675"/>
      <c r="E9387" s="661"/>
    </row>
    <row r="9388" s="651" customFormat="1" customHeight="1" spans="4:5">
      <c r="D9388" s="675"/>
      <c r="E9388" s="661"/>
    </row>
    <row r="9389" s="651" customFormat="1" customHeight="1" spans="4:5">
      <c r="D9389" s="675"/>
      <c r="E9389" s="661"/>
    </row>
    <row r="9390" s="651" customFormat="1" customHeight="1" spans="4:5">
      <c r="D9390" s="675"/>
      <c r="E9390" s="661"/>
    </row>
    <row r="9391" s="651" customFormat="1" customHeight="1" spans="4:5">
      <c r="D9391" s="675"/>
      <c r="E9391" s="661"/>
    </row>
    <row r="9392" s="651" customFormat="1" customHeight="1" spans="4:5">
      <c r="D9392" s="675"/>
      <c r="E9392" s="661"/>
    </row>
    <row r="9393" s="651" customFormat="1" customHeight="1" spans="4:5">
      <c r="D9393" s="675"/>
      <c r="E9393" s="661"/>
    </row>
    <row r="9394" s="651" customFormat="1" customHeight="1" spans="4:5">
      <c r="D9394" s="675"/>
      <c r="E9394" s="661"/>
    </row>
    <row r="9395" s="651" customFormat="1" customHeight="1" spans="4:5">
      <c r="D9395" s="675"/>
      <c r="E9395" s="661"/>
    </row>
    <row r="9396" s="651" customFormat="1" customHeight="1" spans="4:5">
      <c r="D9396" s="675"/>
      <c r="E9396" s="661"/>
    </row>
    <row r="9397" s="651" customFormat="1" customHeight="1" spans="4:5">
      <c r="D9397" s="675"/>
      <c r="E9397" s="661"/>
    </row>
    <row r="9398" s="651" customFormat="1" customHeight="1" spans="4:5">
      <c r="D9398" s="675"/>
      <c r="E9398" s="661"/>
    </row>
    <row r="9399" s="651" customFormat="1" customHeight="1" spans="4:5">
      <c r="D9399" s="675"/>
      <c r="E9399" s="661"/>
    </row>
    <row r="9400" s="651" customFormat="1" customHeight="1" spans="4:5">
      <c r="D9400" s="675"/>
      <c r="E9400" s="661"/>
    </row>
    <row r="9401" s="651" customFormat="1" customHeight="1" spans="4:5">
      <c r="D9401" s="675"/>
      <c r="E9401" s="661"/>
    </row>
    <row r="9402" s="651" customFormat="1" customHeight="1" spans="4:5">
      <c r="D9402" s="675"/>
      <c r="E9402" s="661"/>
    </row>
    <row r="9403" s="651" customFormat="1" customHeight="1" spans="4:5">
      <c r="D9403" s="675"/>
      <c r="E9403" s="661"/>
    </row>
    <row r="9404" s="651" customFormat="1" customHeight="1" spans="4:5">
      <c r="D9404" s="675"/>
      <c r="E9404" s="661"/>
    </row>
    <row r="9405" s="651" customFormat="1" customHeight="1" spans="4:5">
      <c r="D9405" s="675"/>
      <c r="E9405" s="661"/>
    </row>
    <row r="9406" s="651" customFormat="1" customHeight="1" spans="4:5">
      <c r="D9406" s="675"/>
      <c r="E9406" s="661"/>
    </row>
    <row r="9407" s="651" customFormat="1" customHeight="1" spans="4:5">
      <c r="D9407" s="675"/>
      <c r="E9407" s="661"/>
    </row>
    <row r="9408" s="651" customFormat="1" customHeight="1" spans="4:5">
      <c r="D9408" s="675"/>
      <c r="E9408" s="661"/>
    </row>
    <row r="9409" s="651" customFormat="1" customHeight="1" spans="4:5">
      <c r="D9409" s="675"/>
      <c r="E9409" s="661"/>
    </row>
    <row r="9410" s="651" customFormat="1" customHeight="1" spans="4:5">
      <c r="D9410" s="675"/>
      <c r="E9410" s="661"/>
    </row>
    <row r="9411" s="651" customFormat="1" customHeight="1" spans="4:5">
      <c r="D9411" s="675"/>
      <c r="E9411" s="661"/>
    </row>
    <row r="9412" s="651" customFormat="1" customHeight="1" spans="4:5">
      <c r="D9412" s="675"/>
      <c r="E9412" s="661"/>
    </row>
    <row r="9413" s="651" customFormat="1" customHeight="1" spans="4:5">
      <c r="D9413" s="675"/>
      <c r="E9413" s="661"/>
    </row>
    <row r="9414" s="651" customFormat="1" customHeight="1" spans="4:5">
      <c r="D9414" s="675"/>
      <c r="E9414" s="661"/>
    </row>
    <row r="9415" s="651" customFormat="1" customHeight="1" spans="4:5">
      <c r="D9415" s="675"/>
      <c r="E9415" s="661"/>
    </row>
    <row r="9416" s="651" customFormat="1" customHeight="1" spans="4:5">
      <c r="D9416" s="675"/>
      <c r="E9416" s="661"/>
    </row>
    <row r="9417" s="651" customFormat="1" customHeight="1" spans="4:5">
      <c r="D9417" s="675"/>
      <c r="E9417" s="661"/>
    </row>
    <row r="9418" s="651" customFormat="1" customHeight="1" spans="4:5">
      <c r="D9418" s="675"/>
      <c r="E9418" s="661"/>
    </row>
    <row r="9419" s="651" customFormat="1" customHeight="1" spans="4:5">
      <c r="D9419" s="675"/>
      <c r="E9419" s="661"/>
    </row>
    <row r="9420" s="651" customFormat="1" customHeight="1" spans="4:5">
      <c r="D9420" s="675"/>
      <c r="E9420" s="661"/>
    </row>
    <row r="9421" s="651" customFormat="1" customHeight="1" spans="4:5">
      <c r="D9421" s="675"/>
      <c r="E9421" s="661"/>
    </row>
    <row r="9422" s="651" customFormat="1" customHeight="1" spans="4:5">
      <c r="D9422" s="675"/>
      <c r="E9422" s="661"/>
    </row>
    <row r="9423" s="651" customFormat="1" customHeight="1" spans="4:5">
      <c r="D9423" s="675"/>
      <c r="E9423" s="661"/>
    </row>
    <row r="9424" s="651" customFormat="1" customHeight="1" spans="4:5">
      <c r="D9424" s="675"/>
      <c r="E9424" s="661"/>
    </row>
    <row r="9425" s="651" customFormat="1" customHeight="1" spans="4:5">
      <c r="D9425" s="675"/>
      <c r="E9425" s="661"/>
    </row>
    <row r="9426" s="651" customFormat="1" customHeight="1" spans="4:5">
      <c r="D9426" s="675"/>
      <c r="E9426" s="661"/>
    </row>
    <row r="9427" s="651" customFormat="1" customHeight="1" spans="4:5">
      <c r="D9427" s="675"/>
      <c r="E9427" s="661"/>
    </row>
    <row r="9428" s="651" customFormat="1" customHeight="1" spans="4:5">
      <c r="D9428" s="675"/>
      <c r="E9428" s="661"/>
    </row>
    <row r="9429" s="651" customFormat="1" customHeight="1" spans="4:5">
      <c r="D9429" s="675"/>
      <c r="E9429" s="661"/>
    </row>
    <row r="9430" s="651" customFormat="1" customHeight="1" spans="4:5">
      <c r="D9430" s="675"/>
      <c r="E9430" s="661"/>
    </row>
    <row r="9431" s="651" customFormat="1" customHeight="1" spans="4:5">
      <c r="D9431" s="675"/>
      <c r="E9431" s="661"/>
    </row>
    <row r="9432" s="651" customFormat="1" customHeight="1" spans="4:5">
      <c r="D9432" s="675"/>
      <c r="E9432" s="661"/>
    </row>
    <row r="9433" s="651" customFormat="1" customHeight="1" spans="4:5">
      <c r="D9433" s="675"/>
      <c r="E9433" s="661"/>
    </row>
    <row r="9434" s="651" customFormat="1" customHeight="1" spans="4:5">
      <c r="D9434" s="675"/>
      <c r="E9434" s="661"/>
    </row>
    <row r="9435" s="651" customFormat="1" customHeight="1" spans="4:5">
      <c r="D9435" s="675"/>
      <c r="E9435" s="661"/>
    </row>
    <row r="9436" s="651" customFormat="1" customHeight="1" spans="4:5">
      <c r="D9436" s="675"/>
      <c r="E9436" s="661"/>
    </row>
    <row r="9437" s="651" customFormat="1" customHeight="1" spans="4:5">
      <c r="D9437" s="675"/>
      <c r="E9437" s="661"/>
    </row>
    <row r="9438" s="651" customFormat="1" customHeight="1" spans="4:5">
      <c r="D9438" s="675"/>
      <c r="E9438" s="661"/>
    </row>
    <row r="9439" s="651" customFormat="1" customHeight="1" spans="4:5">
      <c r="D9439" s="675"/>
      <c r="E9439" s="661"/>
    </row>
    <row r="9440" s="651" customFormat="1" customHeight="1" spans="4:5">
      <c r="D9440" s="675"/>
      <c r="E9440" s="661"/>
    </row>
    <row r="9441" s="651" customFormat="1" customHeight="1" spans="4:5">
      <c r="D9441" s="675"/>
      <c r="E9441" s="661"/>
    </row>
    <row r="9442" s="651" customFormat="1" customHeight="1" spans="4:5">
      <c r="D9442" s="675"/>
      <c r="E9442" s="661"/>
    </row>
    <row r="9443" s="651" customFormat="1" customHeight="1" spans="4:5">
      <c r="D9443" s="675"/>
      <c r="E9443" s="661"/>
    </row>
    <row r="9444" s="651" customFormat="1" customHeight="1" spans="4:5">
      <c r="D9444" s="675"/>
      <c r="E9444" s="661"/>
    </row>
    <row r="9445" s="651" customFormat="1" customHeight="1" spans="4:5">
      <c r="D9445" s="675"/>
      <c r="E9445" s="661"/>
    </row>
    <row r="9446" s="651" customFormat="1" customHeight="1" spans="4:5">
      <c r="D9446" s="675"/>
      <c r="E9446" s="661"/>
    </row>
    <row r="9447" s="651" customFormat="1" customHeight="1" spans="4:5">
      <c r="D9447" s="675"/>
      <c r="E9447" s="661"/>
    </row>
    <row r="9448" s="651" customFormat="1" customHeight="1" spans="4:5">
      <c r="D9448" s="675"/>
      <c r="E9448" s="661"/>
    </row>
    <row r="9449" s="651" customFormat="1" customHeight="1" spans="4:5">
      <c r="D9449" s="675"/>
      <c r="E9449" s="661"/>
    </row>
    <row r="9450" s="651" customFormat="1" customHeight="1" spans="4:5">
      <c r="D9450" s="675"/>
      <c r="E9450" s="661"/>
    </row>
    <row r="9451" s="651" customFormat="1" customHeight="1" spans="4:5">
      <c r="D9451" s="675"/>
      <c r="E9451" s="661"/>
    </row>
    <row r="9452" s="651" customFormat="1" customHeight="1" spans="4:5">
      <c r="D9452" s="675"/>
      <c r="E9452" s="661"/>
    </row>
    <row r="9453" s="651" customFormat="1" customHeight="1" spans="4:5">
      <c r="D9453" s="675"/>
      <c r="E9453" s="661"/>
    </row>
    <row r="9454" s="651" customFormat="1" customHeight="1" spans="4:5">
      <c r="D9454" s="675"/>
      <c r="E9454" s="661"/>
    </row>
    <row r="9455" s="651" customFormat="1" customHeight="1" spans="4:5">
      <c r="D9455" s="675"/>
      <c r="E9455" s="661"/>
    </row>
    <row r="9456" s="651" customFormat="1" customHeight="1" spans="4:5">
      <c r="D9456" s="675"/>
      <c r="E9456" s="661"/>
    </row>
    <row r="9457" s="651" customFormat="1" customHeight="1" spans="4:5">
      <c r="D9457" s="675"/>
      <c r="E9457" s="661"/>
    </row>
    <row r="9458" s="651" customFormat="1" customHeight="1" spans="4:5">
      <c r="D9458" s="675"/>
      <c r="E9458" s="661"/>
    </row>
    <row r="9459" s="651" customFormat="1" customHeight="1" spans="4:5">
      <c r="D9459" s="675"/>
      <c r="E9459" s="661"/>
    </row>
    <row r="9460" s="651" customFormat="1" customHeight="1" spans="4:5">
      <c r="D9460" s="675"/>
      <c r="E9460" s="661"/>
    </row>
    <row r="9461" s="651" customFormat="1" customHeight="1" spans="4:5">
      <c r="D9461" s="675"/>
      <c r="E9461" s="661"/>
    </row>
    <row r="9462" s="651" customFormat="1" customHeight="1" spans="4:5">
      <c r="D9462" s="675"/>
      <c r="E9462" s="661"/>
    </row>
    <row r="9463" s="651" customFormat="1" customHeight="1" spans="4:5">
      <c r="D9463" s="675"/>
      <c r="E9463" s="661"/>
    </row>
    <row r="9464" s="651" customFormat="1" customHeight="1" spans="4:5">
      <c r="D9464" s="675"/>
      <c r="E9464" s="661"/>
    </row>
    <row r="9465" s="651" customFormat="1" customHeight="1" spans="4:5">
      <c r="D9465" s="675"/>
      <c r="E9465" s="661"/>
    </row>
    <row r="9466" s="651" customFormat="1" customHeight="1" spans="4:5">
      <c r="D9466" s="675"/>
      <c r="E9466" s="661"/>
    </row>
    <row r="9467" s="651" customFormat="1" customHeight="1" spans="4:5">
      <c r="D9467" s="675"/>
      <c r="E9467" s="661"/>
    </row>
    <row r="9468" s="651" customFormat="1" customHeight="1" spans="4:5">
      <c r="D9468" s="675"/>
      <c r="E9468" s="661"/>
    </row>
    <row r="9469" s="651" customFormat="1" customHeight="1" spans="4:5">
      <c r="D9469" s="675"/>
      <c r="E9469" s="661"/>
    </row>
    <row r="9470" s="651" customFormat="1" customHeight="1" spans="4:5">
      <c r="D9470" s="675"/>
      <c r="E9470" s="661"/>
    </row>
    <row r="9471" s="651" customFormat="1" customHeight="1" spans="4:5">
      <c r="D9471" s="675"/>
      <c r="E9471" s="661"/>
    </row>
    <row r="9472" s="651" customFormat="1" customHeight="1" spans="4:5">
      <c r="D9472" s="675"/>
      <c r="E9472" s="661"/>
    </row>
    <row r="9473" s="651" customFormat="1" customHeight="1" spans="4:5">
      <c r="D9473" s="675"/>
      <c r="E9473" s="661"/>
    </row>
    <row r="9474" s="651" customFormat="1" customHeight="1" spans="4:5">
      <c r="D9474" s="675"/>
      <c r="E9474" s="661"/>
    </row>
    <row r="9475" s="651" customFormat="1" customHeight="1" spans="4:5">
      <c r="D9475" s="675"/>
      <c r="E9475" s="661"/>
    </row>
    <row r="9476" s="651" customFormat="1" customHeight="1" spans="4:5">
      <c r="D9476" s="675"/>
      <c r="E9476" s="661"/>
    </row>
    <row r="9477" s="651" customFormat="1" customHeight="1" spans="4:5">
      <c r="D9477" s="675"/>
      <c r="E9477" s="661"/>
    </row>
    <row r="9478" s="651" customFormat="1" customHeight="1" spans="4:5">
      <c r="D9478" s="675"/>
      <c r="E9478" s="661"/>
    </row>
    <row r="9479" s="651" customFormat="1" customHeight="1" spans="4:5">
      <c r="D9479" s="675"/>
      <c r="E9479" s="661"/>
    </row>
    <row r="9480" s="651" customFormat="1" customHeight="1" spans="4:5">
      <c r="D9480" s="675"/>
      <c r="E9480" s="661"/>
    </row>
    <row r="9481" s="651" customFormat="1" customHeight="1" spans="4:5">
      <c r="D9481" s="675"/>
      <c r="E9481" s="661"/>
    </row>
    <row r="9482" s="651" customFormat="1" customHeight="1" spans="4:5">
      <c r="D9482" s="675"/>
      <c r="E9482" s="661"/>
    </row>
    <row r="9483" s="651" customFormat="1" customHeight="1" spans="4:5">
      <c r="D9483" s="675"/>
      <c r="E9483" s="661"/>
    </row>
    <row r="9484" s="651" customFormat="1" customHeight="1" spans="4:5">
      <c r="D9484" s="675"/>
      <c r="E9484" s="661"/>
    </row>
    <row r="9485" s="651" customFormat="1" customHeight="1" spans="4:5">
      <c r="D9485" s="675"/>
      <c r="E9485" s="661"/>
    </row>
    <row r="9486" s="651" customFormat="1" customHeight="1" spans="4:5">
      <c r="D9486" s="675"/>
      <c r="E9486" s="661"/>
    </row>
    <row r="9487" s="651" customFormat="1" customHeight="1" spans="4:5">
      <c r="D9487" s="675"/>
      <c r="E9487" s="661"/>
    </row>
    <row r="9488" s="651" customFormat="1" customHeight="1" spans="4:5">
      <c r="D9488" s="675"/>
      <c r="E9488" s="661"/>
    </row>
    <row r="9489" s="651" customFormat="1" customHeight="1" spans="4:5">
      <c r="D9489" s="675"/>
      <c r="E9489" s="661"/>
    </row>
    <row r="9490" s="651" customFormat="1" customHeight="1" spans="4:5">
      <c r="D9490" s="675"/>
      <c r="E9490" s="661"/>
    </row>
    <row r="9491" s="651" customFormat="1" customHeight="1" spans="4:5">
      <c r="D9491" s="675"/>
      <c r="E9491" s="661"/>
    </row>
    <row r="9492" s="651" customFormat="1" customHeight="1" spans="4:5">
      <c r="D9492" s="675"/>
      <c r="E9492" s="661"/>
    </row>
    <row r="9493" s="651" customFormat="1" customHeight="1" spans="4:5">
      <c r="D9493" s="675"/>
      <c r="E9493" s="661"/>
    </row>
    <row r="9494" s="651" customFormat="1" customHeight="1" spans="4:5">
      <c r="D9494" s="675"/>
      <c r="E9494" s="661"/>
    </row>
    <row r="9495" s="651" customFormat="1" customHeight="1" spans="4:5">
      <c r="D9495" s="675"/>
      <c r="E9495" s="661"/>
    </row>
    <row r="9496" s="651" customFormat="1" customHeight="1" spans="4:5">
      <c r="D9496" s="675"/>
      <c r="E9496" s="661"/>
    </row>
    <row r="9497" s="651" customFormat="1" customHeight="1" spans="4:5">
      <c r="D9497" s="675"/>
      <c r="E9497" s="661"/>
    </row>
    <row r="9498" s="651" customFormat="1" customHeight="1" spans="4:5">
      <c r="D9498" s="675"/>
      <c r="E9498" s="661"/>
    </row>
    <row r="9499" s="651" customFormat="1" customHeight="1" spans="4:5">
      <c r="D9499" s="675"/>
      <c r="E9499" s="661"/>
    </row>
    <row r="9500" s="651" customFormat="1" customHeight="1" spans="4:5">
      <c r="D9500" s="675"/>
      <c r="E9500" s="661"/>
    </row>
    <row r="9501" s="651" customFormat="1" customHeight="1" spans="4:5">
      <c r="D9501" s="675"/>
      <c r="E9501" s="661"/>
    </row>
    <row r="9502" s="651" customFormat="1" customHeight="1" spans="4:5">
      <c r="D9502" s="675"/>
      <c r="E9502" s="661"/>
    </row>
    <row r="9503" s="651" customFormat="1" customHeight="1" spans="4:5">
      <c r="D9503" s="675"/>
      <c r="E9503" s="661"/>
    </row>
    <row r="9504" s="651" customFormat="1" customHeight="1" spans="4:5">
      <c r="D9504" s="675"/>
      <c r="E9504" s="661"/>
    </row>
    <row r="9505" s="651" customFormat="1" customHeight="1" spans="4:5">
      <c r="D9505" s="675"/>
      <c r="E9505" s="661"/>
    </row>
    <row r="9506" s="651" customFormat="1" customHeight="1" spans="4:5">
      <c r="D9506" s="675"/>
      <c r="E9506" s="661"/>
    </row>
    <row r="9507" s="651" customFormat="1" customHeight="1" spans="4:5">
      <c r="D9507" s="675"/>
      <c r="E9507" s="661"/>
    </row>
    <row r="9508" s="651" customFormat="1" customHeight="1" spans="4:5">
      <c r="D9508" s="675"/>
      <c r="E9508" s="661"/>
    </row>
    <row r="9509" s="651" customFormat="1" customHeight="1" spans="4:5">
      <c r="D9509" s="675"/>
      <c r="E9509" s="661"/>
    </row>
    <row r="9510" s="651" customFormat="1" customHeight="1" spans="4:5">
      <c r="D9510" s="675"/>
      <c r="E9510" s="661"/>
    </row>
    <row r="9511" s="651" customFormat="1" customHeight="1" spans="4:5">
      <c r="D9511" s="675"/>
      <c r="E9511" s="661"/>
    </row>
    <row r="9512" s="651" customFormat="1" customHeight="1" spans="4:5">
      <c r="D9512" s="675"/>
      <c r="E9512" s="661"/>
    </row>
    <row r="9513" s="651" customFormat="1" customHeight="1" spans="4:5">
      <c r="D9513" s="675"/>
      <c r="E9513" s="661"/>
    </row>
    <row r="9514" s="651" customFormat="1" customHeight="1" spans="4:5">
      <c r="D9514" s="675"/>
      <c r="E9514" s="661"/>
    </row>
    <row r="9515" s="651" customFormat="1" customHeight="1" spans="4:5">
      <c r="D9515" s="675"/>
      <c r="E9515" s="661"/>
    </row>
    <row r="9516" s="651" customFormat="1" customHeight="1" spans="4:5">
      <c r="D9516" s="675"/>
      <c r="E9516" s="661"/>
    </row>
    <row r="9517" s="651" customFormat="1" customHeight="1" spans="4:5">
      <c r="D9517" s="675"/>
      <c r="E9517" s="661"/>
    </row>
    <row r="9518" s="651" customFormat="1" customHeight="1" spans="4:5">
      <c r="D9518" s="675"/>
      <c r="E9518" s="661"/>
    </row>
    <row r="9519" s="651" customFormat="1" customHeight="1" spans="4:5">
      <c r="D9519" s="675"/>
      <c r="E9519" s="661"/>
    </row>
    <row r="9520" s="651" customFormat="1" customHeight="1" spans="4:5">
      <c r="D9520" s="675"/>
      <c r="E9520" s="661"/>
    </row>
    <row r="9521" s="651" customFormat="1" customHeight="1" spans="4:5">
      <c r="D9521" s="675"/>
      <c r="E9521" s="661"/>
    </row>
    <row r="9522" s="651" customFormat="1" customHeight="1" spans="4:5">
      <c r="D9522" s="675"/>
      <c r="E9522" s="661"/>
    </row>
    <row r="9523" s="651" customFormat="1" customHeight="1" spans="4:5">
      <c r="D9523" s="675"/>
      <c r="E9523" s="661"/>
    </row>
    <row r="9524" s="651" customFormat="1" customHeight="1" spans="4:5">
      <c r="D9524" s="675"/>
      <c r="E9524" s="661"/>
    </row>
    <row r="9525" s="651" customFormat="1" customHeight="1" spans="4:5">
      <c r="D9525" s="675"/>
      <c r="E9525" s="661"/>
    </row>
    <row r="9526" s="651" customFormat="1" customHeight="1" spans="4:5">
      <c r="D9526" s="675"/>
      <c r="E9526" s="661"/>
    </row>
    <row r="9527" s="651" customFormat="1" customHeight="1" spans="4:5">
      <c r="D9527" s="675"/>
      <c r="E9527" s="661"/>
    </row>
    <row r="9528" s="651" customFormat="1" customHeight="1" spans="4:5">
      <c r="D9528" s="675"/>
      <c r="E9528" s="661"/>
    </row>
    <row r="9529" s="651" customFormat="1" customHeight="1" spans="4:5">
      <c r="D9529" s="675"/>
      <c r="E9529" s="661"/>
    </row>
    <row r="9530" s="651" customFormat="1" customHeight="1" spans="4:5">
      <c r="D9530" s="675"/>
      <c r="E9530" s="661"/>
    </row>
    <row r="9531" s="651" customFormat="1" customHeight="1" spans="4:5">
      <c r="D9531" s="675"/>
      <c r="E9531" s="661"/>
    </row>
    <row r="9532" s="651" customFormat="1" customHeight="1" spans="4:5">
      <c r="D9532" s="675"/>
      <c r="E9532" s="661"/>
    </row>
    <row r="9533" s="651" customFormat="1" customHeight="1" spans="4:5">
      <c r="D9533" s="675"/>
      <c r="E9533" s="661"/>
    </row>
    <row r="9534" s="651" customFormat="1" customHeight="1" spans="4:5">
      <c r="D9534" s="675"/>
      <c r="E9534" s="661"/>
    </row>
    <row r="9535" s="651" customFormat="1" customHeight="1" spans="4:5">
      <c r="D9535" s="675"/>
      <c r="E9535" s="661"/>
    </row>
    <row r="9536" s="651" customFormat="1" customHeight="1" spans="4:5">
      <c r="D9536" s="675"/>
      <c r="E9536" s="661"/>
    </row>
    <row r="9537" s="651" customFormat="1" customHeight="1" spans="4:5">
      <c r="D9537" s="675"/>
      <c r="E9537" s="661"/>
    </row>
    <row r="9538" s="651" customFormat="1" customHeight="1" spans="4:5">
      <c r="D9538" s="675"/>
      <c r="E9538" s="661"/>
    </row>
    <row r="9539" s="651" customFormat="1" customHeight="1" spans="4:5">
      <c r="D9539" s="675"/>
      <c r="E9539" s="661"/>
    </row>
    <row r="9540" s="651" customFormat="1" customHeight="1" spans="4:5">
      <c r="D9540" s="675"/>
      <c r="E9540" s="661"/>
    </row>
    <row r="9541" s="651" customFormat="1" customHeight="1" spans="4:5">
      <c r="D9541" s="675"/>
      <c r="E9541" s="661"/>
    </row>
    <row r="9542" s="651" customFormat="1" customHeight="1" spans="4:5">
      <c r="D9542" s="675"/>
      <c r="E9542" s="661"/>
    </row>
    <row r="9543" s="651" customFormat="1" customHeight="1" spans="4:5">
      <c r="D9543" s="675"/>
      <c r="E9543" s="661"/>
    </row>
    <row r="9544" s="651" customFormat="1" customHeight="1" spans="4:5">
      <c r="D9544" s="675"/>
      <c r="E9544" s="661"/>
    </row>
    <row r="9545" s="651" customFormat="1" customHeight="1" spans="4:5">
      <c r="D9545" s="675"/>
      <c r="E9545" s="661"/>
    </row>
    <row r="9546" s="651" customFormat="1" customHeight="1" spans="4:5">
      <c r="D9546" s="675"/>
      <c r="E9546" s="661"/>
    </row>
    <row r="9547" s="651" customFormat="1" customHeight="1" spans="4:5">
      <c r="D9547" s="675"/>
      <c r="E9547" s="661"/>
    </row>
    <row r="9548" s="651" customFormat="1" customHeight="1" spans="4:5">
      <c r="D9548" s="675"/>
      <c r="E9548" s="661"/>
    </row>
    <row r="9549" s="651" customFormat="1" customHeight="1" spans="4:5">
      <c r="D9549" s="675"/>
      <c r="E9549" s="661"/>
    </row>
    <row r="9550" s="651" customFormat="1" customHeight="1" spans="4:5">
      <c r="D9550" s="675"/>
      <c r="E9550" s="661"/>
    </row>
    <row r="9551" s="651" customFormat="1" customHeight="1" spans="4:5">
      <c r="D9551" s="675"/>
      <c r="E9551" s="661"/>
    </row>
    <row r="9552" s="651" customFormat="1" customHeight="1" spans="4:5">
      <c r="D9552" s="675"/>
      <c r="E9552" s="661"/>
    </row>
    <row r="9553" s="651" customFormat="1" customHeight="1" spans="4:5">
      <c r="D9553" s="675"/>
      <c r="E9553" s="661"/>
    </row>
    <row r="9554" s="651" customFormat="1" customHeight="1" spans="4:5">
      <c r="D9554" s="675"/>
      <c r="E9554" s="661"/>
    </row>
    <row r="9555" s="651" customFormat="1" customHeight="1" spans="4:5">
      <c r="D9555" s="675"/>
      <c r="E9555" s="661"/>
    </row>
    <row r="9556" s="651" customFormat="1" customHeight="1" spans="4:5">
      <c r="D9556" s="675"/>
      <c r="E9556" s="661"/>
    </row>
    <row r="9557" s="651" customFormat="1" customHeight="1" spans="4:5">
      <c r="D9557" s="675"/>
      <c r="E9557" s="661"/>
    </row>
    <row r="9558" s="651" customFormat="1" customHeight="1" spans="4:5">
      <c r="D9558" s="675"/>
      <c r="E9558" s="661"/>
    </row>
    <row r="9559" s="651" customFormat="1" customHeight="1" spans="4:5">
      <c r="D9559" s="675"/>
      <c r="E9559" s="661"/>
    </row>
    <row r="9560" s="651" customFormat="1" customHeight="1" spans="4:5">
      <c r="D9560" s="675"/>
      <c r="E9560" s="661"/>
    </row>
    <row r="9561" s="651" customFormat="1" customHeight="1" spans="4:5">
      <c r="D9561" s="675"/>
      <c r="E9561" s="661"/>
    </row>
    <row r="9562" s="651" customFormat="1" customHeight="1" spans="4:5">
      <c r="D9562" s="675"/>
      <c r="E9562" s="661"/>
    </row>
    <row r="9563" s="651" customFormat="1" customHeight="1" spans="4:5">
      <c r="D9563" s="675"/>
      <c r="E9563" s="661"/>
    </row>
    <row r="9564" s="651" customFormat="1" customHeight="1" spans="4:5">
      <c r="D9564" s="675"/>
      <c r="E9564" s="661"/>
    </row>
    <row r="9565" s="651" customFormat="1" customHeight="1" spans="4:5">
      <c r="D9565" s="675"/>
      <c r="E9565" s="661"/>
    </row>
    <row r="9566" s="651" customFormat="1" customHeight="1" spans="4:5">
      <c r="D9566" s="675"/>
      <c r="E9566" s="661"/>
    </row>
    <row r="9567" s="651" customFormat="1" customHeight="1" spans="4:5">
      <c r="D9567" s="675"/>
      <c r="E9567" s="661"/>
    </row>
    <row r="9568" s="651" customFormat="1" customHeight="1" spans="4:5">
      <c r="D9568" s="675"/>
      <c r="E9568" s="661"/>
    </row>
    <row r="9569" s="651" customFormat="1" customHeight="1" spans="4:5">
      <c r="D9569" s="675"/>
      <c r="E9569" s="661"/>
    </row>
    <row r="9570" s="651" customFormat="1" customHeight="1" spans="4:5">
      <c r="D9570" s="675"/>
      <c r="E9570" s="661"/>
    </row>
    <row r="9571" s="651" customFormat="1" customHeight="1" spans="4:5">
      <c r="D9571" s="675"/>
      <c r="E9571" s="661"/>
    </row>
    <row r="9572" s="651" customFormat="1" customHeight="1" spans="4:5">
      <c r="D9572" s="675"/>
      <c r="E9572" s="661"/>
    </row>
    <row r="9573" s="651" customFormat="1" customHeight="1" spans="4:5">
      <c r="D9573" s="675"/>
      <c r="E9573" s="661"/>
    </row>
    <row r="9574" s="651" customFormat="1" customHeight="1" spans="4:5">
      <c r="D9574" s="675"/>
      <c r="E9574" s="661"/>
    </row>
    <row r="9575" s="651" customFormat="1" customHeight="1" spans="4:5">
      <c r="D9575" s="675"/>
      <c r="E9575" s="661"/>
    </row>
    <row r="9576" s="651" customFormat="1" customHeight="1" spans="4:5">
      <c r="D9576" s="675"/>
      <c r="E9576" s="661"/>
    </row>
    <row r="9577" s="651" customFormat="1" customHeight="1" spans="4:5">
      <c r="D9577" s="675"/>
      <c r="E9577" s="661"/>
    </row>
    <row r="9578" s="651" customFormat="1" customHeight="1" spans="4:5">
      <c r="D9578" s="675"/>
      <c r="E9578" s="661"/>
    </row>
    <row r="9579" s="651" customFormat="1" customHeight="1" spans="4:5">
      <c r="D9579" s="675"/>
      <c r="E9579" s="661"/>
    </row>
    <row r="9580" s="651" customFormat="1" customHeight="1" spans="4:5">
      <c r="D9580" s="675"/>
      <c r="E9580" s="661"/>
    </row>
    <row r="9581" s="651" customFormat="1" customHeight="1" spans="4:5">
      <c r="D9581" s="675"/>
      <c r="E9581" s="661"/>
    </row>
    <row r="9582" s="651" customFormat="1" customHeight="1" spans="4:5">
      <c r="D9582" s="675"/>
      <c r="E9582" s="661"/>
    </row>
    <row r="9583" s="651" customFormat="1" customHeight="1" spans="4:5">
      <c r="D9583" s="675"/>
      <c r="E9583" s="661"/>
    </row>
    <row r="9584" s="651" customFormat="1" customHeight="1" spans="4:5">
      <c r="D9584" s="675"/>
      <c r="E9584" s="661"/>
    </row>
    <row r="9585" s="651" customFormat="1" customHeight="1" spans="4:5">
      <c r="D9585" s="675"/>
      <c r="E9585" s="661"/>
    </row>
    <row r="9586" s="651" customFormat="1" customHeight="1" spans="4:5">
      <c r="D9586" s="675"/>
      <c r="E9586" s="661"/>
    </row>
    <row r="9587" s="651" customFormat="1" customHeight="1" spans="4:5">
      <c r="D9587" s="675"/>
      <c r="E9587" s="661"/>
    </row>
    <row r="9588" s="651" customFormat="1" customHeight="1" spans="4:5">
      <c r="D9588" s="675"/>
      <c r="E9588" s="661"/>
    </row>
    <row r="9589" s="651" customFormat="1" customHeight="1" spans="4:5">
      <c r="D9589" s="675"/>
      <c r="E9589" s="661"/>
    </row>
    <row r="9590" s="651" customFormat="1" customHeight="1" spans="4:5">
      <c r="D9590" s="675"/>
      <c r="E9590" s="661"/>
    </row>
    <row r="9591" s="651" customFormat="1" customHeight="1" spans="4:5">
      <c r="D9591" s="675"/>
      <c r="E9591" s="661"/>
    </row>
    <row r="9592" s="651" customFormat="1" customHeight="1" spans="4:5">
      <c r="D9592" s="675"/>
      <c r="E9592" s="661"/>
    </row>
    <row r="9593" s="651" customFormat="1" customHeight="1" spans="4:5">
      <c r="D9593" s="675"/>
      <c r="E9593" s="661"/>
    </row>
    <row r="9594" s="651" customFormat="1" customHeight="1" spans="4:5">
      <c r="D9594" s="675"/>
      <c r="E9594" s="661"/>
    </row>
    <row r="9595" s="651" customFormat="1" customHeight="1" spans="4:5">
      <c r="D9595" s="675"/>
      <c r="E9595" s="661"/>
    </row>
    <row r="9596" s="651" customFormat="1" customHeight="1" spans="4:5">
      <c r="D9596" s="675"/>
      <c r="E9596" s="661"/>
    </row>
    <row r="9597" s="651" customFormat="1" customHeight="1" spans="4:5">
      <c r="D9597" s="675"/>
      <c r="E9597" s="661"/>
    </row>
    <row r="9598" s="651" customFormat="1" customHeight="1" spans="4:5">
      <c r="D9598" s="675"/>
      <c r="E9598" s="661"/>
    </row>
    <row r="9599" s="651" customFormat="1" customHeight="1" spans="4:5">
      <c r="D9599" s="675"/>
      <c r="E9599" s="661"/>
    </row>
    <row r="9600" s="651" customFormat="1" customHeight="1" spans="4:5">
      <c r="D9600" s="675"/>
      <c r="E9600" s="661"/>
    </row>
    <row r="9601" s="651" customFormat="1" customHeight="1" spans="4:5">
      <c r="D9601" s="675"/>
      <c r="E9601" s="661"/>
    </row>
    <row r="9602" s="651" customFormat="1" customHeight="1" spans="4:5">
      <c r="D9602" s="675"/>
      <c r="E9602" s="661"/>
    </row>
    <row r="9603" s="651" customFormat="1" customHeight="1" spans="4:5">
      <c r="D9603" s="675"/>
      <c r="E9603" s="661"/>
    </row>
    <row r="9604" s="651" customFormat="1" customHeight="1" spans="4:5">
      <c r="D9604" s="675"/>
      <c r="E9604" s="661"/>
    </row>
    <row r="9605" s="651" customFormat="1" customHeight="1" spans="4:5">
      <c r="D9605" s="675"/>
      <c r="E9605" s="661"/>
    </row>
    <row r="9606" s="651" customFormat="1" customHeight="1" spans="4:5">
      <c r="D9606" s="675"/>
      <c r="E9606" s="661"/>
    </row>
    <row r="9607" s="651" customFormat="1" customHeight="1" spans="4:5">
      <c r="D9607" s="675"/>
      <c r="E9607" s="661"/>
    </row>
    <row r="9608" s="651" customFormat="1" customHeight="1" spans="4:5">
      <c r="D9608" s="675"/>
      <c r="E9608" s="661"/>
    </row>
    <row r="9609" s="651" customFormat="1" customHeight="1" spans="4:5">
      <c r="D9609" s="675"/>
      <c r="E9609" s="661"/>
    </row>
    <row r="9610" s="651" customFormat="1" customHeight="1" spans="4:5">
      <c r="D9610" s="675"/>
      <c r="E9610" s="661"/>
    </row>
    <row r="9611" s="651" customFormat="1" customHeight="1" spans="4:5">
      <c r="D9611" s="675"/>
      <c r="E9611" s="661"/>
    </row>
    <row r="9612" s="651" customFormat="1" customHeight="1" spans="4:5">
      <c r="D9612" s="675"/>
      <c r="E9612" s="661"/>
    </row>
    <row r="9613" s="651" customFormat="1" customHeight="1" spans="4:5">
      <c r="D9613" s="675"/>
      <c r="E9613" s="661"/>
    </row>
    <row r="9614" s="651" customFormat="1" customHeight="1" spans="4:5">
      <c r="D9614" s="675"/>
      <c r="E9614" s="661"/>
    </row>
    <row r="9615" s="651" customFormat="1" customHeight="1" spans="4:5">
      <c r="D9615" s="675"/>
      <c r="E9615" s="661"/>
    </row>
    <row r="9616" s="651" customFormat="1" customHeight="1" spans="4:5">
      <c r="D9616" s="675"/>
      <c r="E9616" s="661"/>
    </row>
    <row r="9617" s="651" customFormat="1" customHeight="1" spans="4:5">
      <c r="D9617" s="675"/>
      <c r="E9617" s="661"/>
    </row>
    <row r="9618" s="651" customFormat="1" customHeight="1" spans="4:5">
      <c r="D9618" s="675"/>
      <c r="E9618" s="661"/>
    </row>
    <row r="9619" s="651" customFormat="1" customHeight="1" spans="4:5">
      <c r="D9619" s="675"/>
      <c r="E9619" s="661"/>
    </row>
    <row r="9620" s="651" customFormat="1" customHeight="1" spans="4:5">
      <c r="D9620" s="675"/>
      <c r="E9620" s="661"/>
    </row>
    <row r="9621" s="651" customFormat="1" customHeight="1" spans="4:5">
      <c r="D9621" s="675"/>
      <c r="E9621" s="661"/>
    </row>
    <row r="9622" s="651" customFormat="1" customHeight="1" spans="4:5">
      <c r="D9622" s="675"/>
      <c r="E9622" s="661"/>
    </row>
    <row r="9623" s="651" customFormat="1" customHeight="1" spans="4:5">
      <c r="D9623" s="675"/>
      <c r="E9623" s="661"/>
    </row>
    <row r="9624" s="651" customFormat="1" customHeight="1" spans="4:5">
      <c r="D9624" s="675"/>
      <c r="E9624" s="661"/>
    </row>
    <row r="9625" s="651" customFormat="1" customHeight="1" spans="4:5">
      <c r="D9625" s="675"/>
      <c r="E9625" s="661"/>
    </row>
    <row r="9626" s="651" customFormat="1" customHeight="1" spans="4:5">
      <c r="D9626" s="675"/>
      <c r="E9626" s="661"/>
    </row>
    <row r="9627" s="651" customFormat="1" customHeight="1" spans="4:5">
      <c r="D9627" s="675"/>
      <c r="E9627" s="661"/>
    </row>
    <row r="9628" s="651" customFormat="1" customHeight="1" spans="4:5">
      <c r="D9628" s="675"/>
      <c r="E9628" s="661"/>
    </row>
    <row r="9629" s="651" customFormat="1" customHeight="1" spans="4:5">
      <c r="D9629" s="675"/>
      <c r="E9629" s="661"/>
    </row>
    <row r="9630" s="651" customFormat="1" customHeight="1" spans="4:5">
      <c r="D9630" s="675"/>
      <c r="E9630" s="661"/>
    </row>
    <row r="9631" s="651" customFormat="1" customHeight="1" spans="4:5">
      <c r="D9631" s="675"/>
      <c r="E9631" s="661"/>
    </row>
    <row r="9632" s="651" customFormat="1" customHeight="1" spans="4:5">
      <c r="D9632" s="675"/>
      <c r="E9632" s="661"/>
    </row>
    <row r="9633" s="651" customFormat="1" customHeight="1" spans="4:5">
      <c r="D9633" s="675"/>
      <c r="E9633" s="661"/>
    </row>
    <row r="9634" s="651" customFormat="1" customHeight="1" spans="4:5">
      <c r="D9634" s="675"/>
      <c r="E9634" s="661"/>
    </row>
    <row r="9635" s="651" customFormat="1" customHeight="1" spans="4:5">
      <c r="D9635" s="675"/>
      <c r="E9635" s="661"/>
    </row>
    <row r="9636" s="651" customFormat="1" customHeight="1" spans="4:5">
      <c r="D9636" s="675"/>
      <c r="E9636" s="661"/>
    </row>
    <row r="9637" s="651" customFormat="1" customHeight="1" spans="4:5">
      <c r="D9637" s="675"/>
      <c r="E9637" s="661"/>
    </row>
    <row r="9638" s="651" customFormat="1" customHeight="1" spans="4:5">
      <c r="D9638" s="675"/>
      <c r="E9638" s="661"/>
    </row>
    <row r="9639" s="651" customFormat="1" customHeight="1" spans="4:5">
      <c r="D9639" s="675"/>
      <c r="E9639" s="661"/>
    </row>
    <row r="9640" s="651" customFormat="1" customHeight="1" spans="4:5">
      <c r="D9640" s="675"/>
      <c r="E9640" s="661"/>
    </row>
    <row r="9641" s="651" customFormat="1" customHeight="1" spans="4:5">
      <c r="D9641" s="675"/>
      <c r="E9641" s="661"/>
    </row>
    <row r="9642" s="651" customFormat="1" customHeight="1" spans="4:5">
      <c r="D9642" s="675"/>
      <c r="E9642" s="661"/>
    </row>
    <row r="9643" s="651" customFormat="1" customHeight="1" spans="4:5">
      <c r="D9643" s="675"/>
      <c r="E9643" s="661"/>
    </row>
    <row r="9644" s="651" customFormat="1" customHeight="1" spans="4:5">
      <c r="D9644" s="675"/>
      <c r="E9644" s="661"/>
    </row>
    <row r="9645" s="651" customFormat="1" customHeight="1" spans="4:5">
      <c r="D9645" s="675"/>
      <c r="E9645" s="661"/>
    </row>
    <row r="9646" s="651" customFormat="1" customHeight="1" spans="4:5">
      <c r="D9646" s="675"/>
      <c r="E9646" s="661"/>
    </row>
    <row r="9647" s="651" customFormat="1" customHeight="1" spans="4:5">
      <c r="D9647" s="675"/>
      <c r="E9647" s="661"/>
    </row>
    <row r="9648" s="651" customFormat="1" customHeight="1" spans="4:5">
      <c r="D9648" s="675"/>
      <c r="E9648" s="661"/>
    </row>
    <row r="9649" s="651" customFormat="1" customHeight="1" spans="4:5">
      <c r="D9649" s="675"/>
      <c r="E9649" s="661"/>
    </row>
    <row r="9650" s="651" customFormat="1" customHeight="1" spans="4:5">
      <c r="D9650" s="675"/>
      <c r="E9650" s="661"/>
    </row>
    <row r="9651" s="651" customFormat="1" customHeight="1" spans="4:5">
      <c r="D9651" s="675"/>
      <c r="E9651" s="661"/>
    </row>
    <row r="9652" s="651" customFormat="1" customHeight="1" spans="4:5">
      <c r="D9652" s="675"/>
      <c r="E9652" s="661"/>
    </row>
    <row r="9653" s="651" customFormat="1" customHeight="1" spans="4:5">
      <c r="D9653" s="675"/>
      <c r="E9653" s="661"/>
    </row>
    <row r="9654" s="651" customFormat="1" customHeight="1" spans="4:5">
      <c r="D9654" s="675"/>
      <c r="E9654" s="661"/>
    </row>
    <row r="9655" s="651" customFormat="1" customHeight="1" spans="4:5">
      <c r="D9655" s="675"/>
      <c r="E9655" s="661"/>
    </row>
    <row r="9656" s="651" customFormat="1" customHeight="1" spans="4:5">
      <c r="D9656" s="675"/>
      <c r="E9656" s="661"/>
    </row>
    <row r="9657" s="651" customFormat="1" customHeight="1" spans="4:5">
      <c r="D9657" s="675"/>
      <c r="E9657" s="661"/>
    </row>
    <row r="9658" s="651" customFormat="1" customHeight="1" spans="4:5">
      <c r="D9658" s="675"/>
      <c r="E9658" s="661"/>
    </row>
    <row r="9659" s="651" customFormat="1" customHeight="1" spans="4:5">
      <c r="D9659" s="675"/>
      <c r="E9659" s="661"/>
    </row>
    <row r="9660" s="651" customFormat="1" customHeight="1" spans="4:5">
      <c r="D9660" s="675"/>
      <c r="E9660" s="661"/>
    </row>
    <row r="9661" s="651" customFormat="1" customHeight="1" spans="4:5">
      <c r="D9661" s="675"/>
      <c r="E9661" s="661"/>
    </row>
    <row r="9662" s="651" customFormat="1" customHeight="1" spans="4:5">
      <c r="D9662" s="675"/>
      <c r="E9662" s="661"/>
    </row>
    <row r="9663" s="651" customFormat="1" customHeight="1" spans="4:5">
      <c r="D9663" s="675"/>
      <c r="E9663" s="661"/>
    </row>
    <row r="9664" s="651" customFormat="1" customHeight="1" spans="4:5">
      <c r="D9664" s="675"/>
      <c r="E9664" s="661"/>
    </row>
    <row r="9665" s="651" customFormat="1" customHeight="1" spans="4:5">
      <c r="D9665" s="675"/>
      <c r="E9665" s="661"/>
    </row>
    <row r="9666" s="651" customFormat="1" customHeight="1" spans="4:5">
      <c r="D9666" s="675"/>
      <c r="E9666" s="661"/>
    </row>
    <row r="9667" s="651" customFormat="1" customHeight="1" spans="4:5">
      <c r="D9667" s="675"/>
      <c r="E9667" s="661"/>
    </row>
    <row r="9668" s="651" customFormat="1" customHeight="1" spans="4:5">
      <c r="D9668" s="675"/>
      <c r="E9668" s="661"/>
    </row>
    <row r="9669" s="651" customFormat="1" customHeight="1" spans="4:5">
      <c r="D9669" s="675"/>
      <c r="E9669" s="661"/>
    </row>
    <row r="9670" s="651" customFormat="1" customHeight="1" spans="4:5">
      <c r="D9670" s="675"/>
      <c r="E9670" s="661"/>
    </row>
    <row r="9671" s="651" customFormat="1" customHeight="1" spans="4:5">
      <c r="D9671" s="675"/>
      <c r="E9671" s="661"/>
    </row>
    <row r="9672" s="651" customFormat="1" customHeight="1" spans="4:5">
      <c r="D9672" s="675"/>
      <c r="E9672" s="661"/>
    </row>
    <row r="9673" s="651" customFormat="1" customHeight="1" spans="4:5">
      <c r="D9673" s="675"/>
      <c r="E9673" s="661"/>
    </row>
    <row r="9674" s="651" customFormat="1" customHeight="1" spans="4:5">
      <c r="D9674" s="675"/>
      <c r="E9674" s="661"/>
    </row>
    <row r="9675" s="651" customFormat="1" customHeight="1" spans="4:5">
      <c r="D9675" s="675"/>
      <c r="E9675" s="661"/>
    </row>
    <row r="9676" s="651" customFormat="1" customHeight="1" spans="4:5">
      <c r="D9676" s="675"/>
      <c r="E9676" s="661"/>
    </row>
    <row r="9677" s="651" customFormat="1" customHeight="1" spans="4:5">
      <c r="D9677" s="675"/>
      <c r="E9677" s="661"/>
    </row>
    <row r="9678" s="651" customFormat="1" customHeight="1" spans="4:5">
      <c r="D9678" s="675"/>
      <c r="E9678" s="661"/>
    </row>
    <row r="9679" s="651" customFormat="1" customHeight="1" spans="4:5">
      <c r="D9679" s="675"/>
      <c r="E9679" s="661"/>
    </row>
    <row r="9680" s="651" customFormat="1" customHeight="1" spans="4:5">
      <c r="D9680" s="675"/>
      <c r="E9680" s="661"/>
    </row>
    <row r="9681" s="651" customFormat="1" customHeight="1" spans="4:5">
      <c r="D9681" s="675"/>
      <c r="E9681" s="661"/>
    </row>
    <row r="9682" s="651" customFormat="1" customHeight="1" spans="4:5">
      <c r="D9682" s="675"/>
      <c r="E9682" s="661"/>
    </row>
    <row r="9683" s="651" customFormat="1" customHeight="1" spans="4:5">
      <c r="D9683" s="675"/>
      <c r="E9683" s="661"/>
    </row>
    <row r="9684" s="651" customFormat="1" customHeight="1" spans="4:5">
      <c r="D9684" s="675"/>
      <c r="E9684" s="661"/>
    </row>
    <row r="9685" s="651" customFormat="1" customHeight="1" spans="4:5">
      <c r="D9685" s="675"/>
      <c r="E9685" s="661"/>
    </row>
    <row r="9686" s="651" customFormat="1" customHeight="1" spans="4:5">
      <c r="D9686" s="675"/>
      <c r="E9686" s="661"/>
    </row>
    <row r="9687" s="651" customFormat="1" customHeight="1" spans="4:5">
      <c r="D9687" s="675"/>
      <c r="E9687" s="661"/>
    </row>
    <row r="9688" s="651" customFormat="1" customHeight="1" spans="4:5">
      <c r="D9688" s="675"/>
      <c r="E9688" s="661"/>
    </row>
    <row r="9689" s="651" customFormat="1" customHeight="1" spans="4:5">
      <c r="D9689" s="675"/>
      <c r="E9689" s="661"/>
    </row>
    <row r="9690" s="651" customFormat="1" customHeight="1" spans="4:5">
      <c r="D9690" s="675"/>
      <c r="E9690" s="661"/>
    </row>
    <row r="9691" s="651" customFormat="1" customHeight="1" spans="4:5">
      <c r="D9691" s="675"/>
      <c r="E9691" s="661"/>
    </row>
    <row r="9692" s="651" customFormat="1" customHeight="1" spans="4:5">
      <c r="D9692" s="675"/>
      <c r="E9692" s="661"/>
    </row>
    <row r="9693" s="651" customFormat="1" customHeight="1" spans="4:5">
      <c r="D9693" s="675"/>
      <c r="E9693" s="661"/>
    </row>
    <row r="9694" s="651" customFormat="1" customHeight="1" spans="4:5">
      <c r="D9694" s="675"/>
      <c r="E9694" s="661"/>
    </row>
    <row r="9695" s="651" customFormat="1" customHeight="1" spans="4:5">
      <c r="D9695" s="675"/>
      <c r="E9695" s="661"/>
    </row>
    <row r="9696" s="651" customFormat="1" customHeight="1" spans="4:5">
      <c r="D9696" s="675"/>
      <c r="E9696" s="661"/>
    </row>
    <row r="9697" s="651" customFormat="1" customHeight="1" spans="4:5">
      <c r="D9697" s="675"/>
      <c r="E9697" s="661"/>
    </row>
    <row r="9698" s="651" customFormat="1" customHeight="1" spans="4:5">
      <c r="D9698" s="675"/>
      <c r="E9698" s="661"/>
    </row>
    <row r="9699" s="651" customFormat="1" customHeight="1" spans="4:5">
      <c r="D9699" s="675"/>
      <c r="E9699" s="661"/>
    </row>
    <row r="9700" s="651" customFormat="1" customHeight="1" spans="4:5">
      <c r="D9700" s="675"/>
      <c r="E9700" s="661"/>
    </row>
    <row r="9701" s="651" customFormat="1" customHeight="1" spans="4:5">
      <c r="D9701" s="675"/>
      <c r="E9701" s="661"/>
    </row>
    <row r="9702" s="651" customFormat="1" customHeight="1" spans="4:5">
      <c r="D9702" s="675"/>
      <c r="E9702" s="661"/>
    </row>
    <row r="9703" s="651" customFormat="1" customHeight="1" spans="4:5">
      <c r="D9703" s="675"/>
      <c r="E9703" s="661"/>
    </row>
    <row r="9704" s="651" customFormat="1" customHeight="1" spans="4:5">
      <c r="D9704" s="675"/>
      <c r="E9704" s="661"/>
    </row>
    <row r="9705" s="651" customFormat="1" customHeight="1" spans="4:5">
      <c r="D9705" s="675"/>
      <c r="E9705" s="661"/>
    </row>
    <row r="9706" s="651" customFormat="1" customHeight="1" spans="4:5">
      <c r="D9706" s="675"/>
      <c r="E9706" s="661"/>
    </row>
    <row r="9707" s="651" customFormat="1" customHeight="1" spans="4:5">
      <c r="D9707" s="675"/>
      <c r="E9707" s="661"/>
    </row>
    <row r="9708" s="651" customFormat="1" customHeight="1" spans="4:5">
      <c r="D9708" s="675"/>
      <c r="E9708" s="661"/>
    </row>
    <row r="9709" s="651" customFormat="1" customHeight="1" spans="4:5">
      <c r="D9709" s="675"/>
      <c r="E9709" s="661"/>
    </row>
    <row r="9710" s="651" customFormat="1" customHeight="1" spans="4:5">
      <c r="D9710" s="675"/>
      <c r="E9710" s="661"/>
    </row>
    <row r="9711" s="651" customFormat="1" customHeight="1" spans="4:5">
      <c r="D9711" s="675"/>
      <c r="E9711" s="661"/>
    </row>
    <row r="9712" s="651" customFormat="1" customHeight="1" spans="4:5">
      <c r="D9712" s="675"/>
      <c r="E9712" s="661"/>
    </row>
    <row r="9713" s="651" customFormat="1" customHeight="1" spans="4:5">
      <c r="D9713" s="675"/>
      <c r="E9713" s="661"/>
    </row>
    <row r="9714" s="651" customFormat="1" customHeight="1" spans="4:5">
      <c r="D9714" s="675"/>
      <c r="E9714" s="661"/>
    </row>
    <row r="9715" s="651" customFormat="1" customHeight="1" spans="4:5">
      <c r="D9715" s="675"/>
      <c r="E9715" s="661"/>
    </row>
    <row r="9716" s="651" customFormat="1" customHeight="1" spans="4:5">
      <c r="D9716" s="675"/>
      <c r="E9716" s="661"/>
    </row>
    <row r="9717" s="651" customFormat="1" customHeight="1" spans="4:5">
      <c r="D9717" s="675"/>
      <c r="E9717" s="661"/>
    </row>
    <row r="9718" s="651" customFormat="1" customHeight="1" spans="4:5">
      <c r="D9718" s="675"/>
      <c r="E9718" s="661"/>
    </row>
    <row r="9719" s="651" customFormat="1" customHeight="1" spans="4:5">
      <c r="D9719" s="675"/>
      <c r="E9719" s="661"/>
    </row>
    <row r="9720" s="651" customFormat="1" customHeight="1" spans="4:5">
      <c r="D9720" s="675"/>
      <c r="E9720" s="661"/>
    </row>
    <row r="9721" s="651" customFormat="1" customHeight="1" spans="4:5">
      <c r="D9721" s="675"/>
      <c r="E9721" s="661"/>
    </row>
    <row r="9722" s="651" customFormat="1" customHeight="1" spans="4:5">
      <c r="D9722" s="675"/>
      <c r="E9722" s="661"/>
    </row>
    <row r="9723" s="651" customFormat="1" customHeight="1" spans="4:5">
      <c r="D9723" s="675"/>
      <c r="E9723" s="661"/>
    </row>
    <row r="9724" s="651" customFormat="1" customHeight="1" spans="4:5">
      <c r="D9724" s="675"/>
      <c r="E9724" s="661"/>
    </row>
    <row r="9725" s="651" customFormat="1" customHeight="1" spans="4:5">
      <c r="D9725" s="675"/>
      <c r="E9725" s="661"/>
    </row>
    <row r="9726" s="651" customFormat="1" customHeight="1" spans="4:5">
      <c r="D9726" s="675"/>
      <c r="E9726" s="661"/>
    </row>
    <row r="9727" s="651" customFormat="1" customHeight="1" spans="4:5">
      <c r="D9727" s="675"/>
      <c r="E9727" s="661"/>
    </row>
    <row r="9728" s="651" customFormat="1" customHeight="1" spans="4:5">
      <c r="D9728" s="675"/>
      <c r="E9728" s="661"/>
    </row>
    <row r="9729" s="651" customFormat="1" customHeight="1" spans="4:5">
      <c r="D9729" s="675"/>
      <c r="E9729" s="661"/>
    </row>
    <row r="9730" s="651" customFormat="1" customHeight="1" spans="4:5">
      <c r="D9730" s="675"/>
      <c r="E9730" s="661"/>
    </row>
    <row r="9731" s="651" customFormat="1" customHeight="1" spans="4:5">
      <c r="D9731" s="675"/>
      <c r="E9731" s="661"/>
    </row>
    <row r="9732" s="651" customFormat="1" customHeight="1" spans="4:5">
      <c r="D9732" s="675"/>
      <c r="E9732" s="661"/>
    </row>
    <row r="9733" s="651" customFormat="1" customHeight="1" spans="4:5">
      <c r="D9733" s="675"/>
      <c r="E9733" s="661"/>
    </row>
    <row r="9734" s="651" customFormat="1" customHeight="1" spans="4:5">
      <c r="D9734" s="675"/>
      <c r="E9734" s="661"/>
    </row>
    <row r="9735" s="651" customFormat="1" customHeight="1" spans="4:5">
      <c r="D9735" s="675"/>
      <c r="E9735" s="661"/>
    </row>
    <row r="9736" s="651" customFormat="1" customHeight="1" spans="4:5">
      <c r="D9736" s="675"/>
      <c r="E9736" s="661"/>
    </row>
    <row r="9737" s="651" customFormat="1" customHeight="1" spans="4:5">
      <c r="D9737" s="675"/>
      <c r="E9737" s="661"/>
    </row>
    <row r="9738" s="651" customFormat="1" customHeight="1" spans="4:5">
      <c r="D9738" s="675"/>
      <c r="E9738" s="661"/>
    </row>
    <row r="9739" s="651" customFormat="1" customHeight="1" spans="4:5">
      <c r="D9739" s="675"/>
      <c r="E9739" s="661"/>
    </row>
    <row r="9740" s="651" customFormat="1" customHeight="1" spans="4:5">
      <c r="D9740" s="675"/>
      <c r="E9740" s="661"/>
    </row>
    <row r="9741" s="651" customFormat="1" customHeight="1" spans="4:5">
      <c r="D9741" s="675"/>
      <c r="E9741" s="661"/>
    </row>
    <row r="9742" s="651" customFormat="1" customHeight="1" spans="4:5">
      <c r="D9742" s="675"/>
      <c r="E9742" s="661"/>
    </row>
    <row r="9743" s="651" customFormat="1" customHeight="1" spans="4:5">
      <c r="D9743" s="675"/>
      <c r="E9743" s="661"/>
    </row>
    <row r="9744" s="651" customFormat="1" customHeight="1" spans="4:5">
      <c r="D9744" s="675"/>
      <c r="E9744" s="661"/>
    </row>
    <row r="9745" s="651" customFormat="1" customHeight="1" spans="4:5">
      <c r="D9745" s="675"/>
      <c r="E9745" s="661"/>
    </row>
    <row r="9746" s="651" customFormat="1" customHeight="1" spans="4:5">
      <c r="D9746" s="675"/>
      <c r="E9746" s="661"/>
    </row>
    <row r="9747" s="651" customFormat="1" customHeight="1" spans="4:5">
      <c r="D9747" s="675"/>
      <c r="E9747" s="661"/>
    </row>
    <row r="9748" s="651" customFormat="1" customHeight="1" spans="4:5">
      <c r="D9748" s="675"/>
      <c r="E9748" s="661"/>
    </row>
    <row r="9749" s="651" customFormat="1" customHeight="1" spans="4:5">
      <c r="D9749" s="675"/>
      <c r="E9749" s="661"/>
    </row>
    <row r="9750" s="651" customFormat="1" customHeight="1" spans="4:5">
      <c r="D9750" s="675"/>
      <c r="E9750" s="661"/>
    </row>
    <row r="9751" s="651" customFormat="1" customHeight="1" spans="4:5">
      <c r="D9751" s="675"/>
      <c r="E9751" s="661"/>
    </row>
    <row r="9752" s="651" customFormat="1" customHeight="1" spans="4:5">
      <c r="D9752" s="675"/>
      <c r="E9752" s="661"/>
    </row>
    <row r="9753" s="651" customFormat="1" customHeight="1" spans="4:5">
      <c r="D9753" s="675"/>
      <c r="E9753" s="661"/>
    </row>
    <row r="9754" s="651" customFormat="1" customHeight="1" spans="4:5">
      <c r="D9754" s="675"/>
      <c r="E9754" s="661"/>
    </row>
    <row r="9755" s="651" customFormat="1" customHeight="1" spans="4:5">
      <c r="D9755" s="675"/>
      <c r="E9755" s="661"/>
    </row>
    <row r="9756" s="651" customFormat="1" customHeight="1" spans="4:5">
      <c r="D9756" s="675"/>
      <c r="E9756" s="661"/>
    </row>
    <row r="9757" s="651" customFormat="1" customHeight="1" spans="4:5">
      <c r="D9757" s="675"/>
      <c r="E9757" s="661"/>
    </row>
    <row r="9758" s="651" customFormat="1" customHeight="1" spans="4:5">
      <c r="D9758" s="675"/>
      <c r="E9758" s="661"/>
    </row>
    <row r="9759" s="651" customFormat="1" customHeight="1" spans="4:5">
      <c r="D9759" s="675"/>
      <c r="E9759" s="661"/>
    </row>
    <row r="9760" s="651" customFormat="1" customHeight="1" spans="4:5">
      <c r="D9760" s="675"/>
      <c r="E9760" s="661"/>
    </row>
    <row r="9761" s="651" customFormat="1" customHeight="1" spans="4:5">
      <c r="D9761" s="675"/>
      <c r="E9761" s="661"/>
    </row>
    <row r="9762" s="651" customFormat="1" customHeight="1" spans="4:5">
      <c r="D9762" s="675"/>
      <c r="E9762" s="661"/>
    </row>
    <row r="9763" s="651" customFormat="1" customHeight="1" spans="4:5">
      <c r="D9763" s="675"/>
      <c r="E9763" s="661"/>
    </row>
    <row r="9764" s="651" customFormat="1" customHeight="1" spans="4:5">
      <c r="D9764" s="675"/>
      <c r="E9764" s="661"/>
    </row>
    <row r="9765" s="651" customFormat="1" customHeight="1" spans="4:5">
      <c r="D9765" s="675"/>
      <c r="E9765" s="661"/>
    </row>
    <row r="9766" s="651" customFormat="1" customHeight="1" spans="4:5">
      <c r="D9766" s="675"/>
      <c r="E9766" s="661"/>
    </row>
    <row r="9767" s="651" customFormat="1" customHeight="1" spans="4:5">
      <c r="D9767" s="675"/>
      <c r="E9767" s="661"/>
    </row>
    <row r="9768" s="651" customFormat="1" customHeight="1" spans="4:5">
      <c r="D9768" s="675"/>
      <c r="E9768" s="661"/>
    </row>
    <row r="9769" s="651" customFormat="1" customHeight="1" spans="4:5">
      <c r="D9769" s="675"/>
      <c r="E9769" s="661"/>
    </row>
    <row r="9770" s="651" customFormat="1" customHeight="1" spans="4:5">
      <c r="D9770" s="675"/>
      <c r="E9770" s="661"/>
    </row>
    <row r="9771" s="651" customFormat="1" customHeight="1" spans="4:5">
      <c r="D9771" s="675"/>
      <c r="E9771" s="661"/>
    </row>
    <row r="9772" s="651" customFormat="1" customHeight="1" spans="4:5">
      <c r="D9772" s="675"/>
      <c r="E9772" s="661"/>
    </row>
    <row r="9773" s="651" customFormat="1" customHeight="1" spans="4:5">
      <c r="D9773" s="675"/>
      <c r="E9773" s="661"/>
    </row>
    <row r="9774" s="651" customFormat="1" customHeight="1" spans="4:5">
      <c r="D9774" s="675"/>
      <c r="E9774" s="661"/>
    </row>
    <row r="9775" s="651" customFormat="1" customHeight="1" spans="4:5">
      <c r="D9775" s="675"/>
      <c r="E9775" s="661"/>
    </row>
    <row r="9776" s="651" customFormat="1" customHeight="1" spans="4:5">
      <c r="D9776" s="675"/>
      <c r="E9776" s="661"/>
    </row>
    <row r="9777" s="651" customFormat="1" customHeight="1" spans="4:5">
      <c r="D9777" s="675"/>
      <c r="E9777" s="661"/>
    </row>
    <row r="9778" s="651" customFormat="1" customHeight="1" spans="4:5">
      <c r="D9778" s="675"/>
      <c r="E9778" s="661"/>
    </row>
    <row r="9779" s="651" customFormat="1" customHeight="1" spans="4:5">
      <c r="D9779" s="675"/>
      <c r="E9779" s="661"/>
    </row>
    <row r="9780" s="651" customFormat="1" customHeight="1" spans="4:5">
      <c r="D9780" s="675"/>
      <c r="E9780" s="661"/>
    </row>
    <row r="9781" s="651" customFormat="1" customHeight="1" spans="4:5">
      <c r="D9781" s="675"/>
      <c r="E9781" s="661"/>
    </row>
    <row r="9782" s="651" customFormat="1" customHeight="1" spans="4:5">
      <c r="D9782" s="675"/>
      <c r="E9782" s="661"/>
    </row>
    <row r="9783" s="651" customFormat="1" customHeight="1" spans="4:5">
      <c r="D9783" s="675"/>
      <c r="E9783" s="661"/>
    </row>
    <row r="9784" s="651" customFormat="1" customHeight="1" spans="4:5">
      <c r="D9784" s="675"/>
      <c r="E9784" s="661"/>
    </row>
    <row r="9785" s="651" customFormat="1" customHeight="1" spans="4:5">
      <c r="D9785" s="675"/>
      <c r="E9785" s="661"/>
    </row>
    <row r="9786" s="651" customFormat="1" customHeight="1" spans="4:5">
      <c r="D9786" s="675"/>
      <c r="E9786" s="661"/>
    </row>
    <row r="9787" s="651" customFormat="1" customHeight="1" spans="4:5">
      <c r="D9787" s="675"/>
      <c r="E9787" s="661"/>
    </row>
    <row r="9788" s="651" customFormat="1" customHeight="1" spans="4:5">
      <c r="D9788" s="675"/>
      <c r="E9788" s="661"/>
    </row>
    <row r="9789" s="651" customFormat="1" customHeight="1" spans="4:5">
      <c r="D9789" s="675"/>
      <c r="E9789" s="661"/>
    </row>
    <row r="9790" s="651" customFormat="1" customHeight="1" spans="4:5">
      <c r="D9790" s="675"/>
      <c r="E9790" s="661"/>
    </row>
    <row r="9791" s="651" customFormat="1" customHeight="1" spans="4:5">
      <c r="D9791" s="675"/>
      <c r="E9791" s="661"/>
    </row>
    <row r="9792" s="651" customFormat="1" customHeight="1" spans="4:5">
      <c r="D9792" s="675"/>
      <c r="E9792" s="661"/>
    </row>
    <row r="9793" s="651" customFormat="1" customHeight="1" spans="4:5">
      <c r="D9793" s="675"/>
      <c r="E9793" s="661"/>
    </row>
    <row r="9794" s="651" customFormat="1" customHeight="1" spans="4:5">
      <c r="D9794" s="675"/>
      <c r="E9794" s="661"/>
    </row>
    <row r="9795" s="651" customFormat="1" customHeight="1" spans="4:5">
      <c r="D9795" s="675"/>
      <c r="E9795" s="661"/>
    </row>
    <row r="9796" s="651" customFormat="1" customHeight="1" spans="4:5">
      <c r="D9796" s="675"/>
      <c r="E9796" s="661"/>
    </row>
    <row r="9797" s="651" customFormat="1" customHeight="1" spans="4:5">
      <c r="D9797" s="675"/>
      <c r="E9797" s="661"/>
    </row>
    <row r="9798" s="651" customFormat="1" customHeight="1" spans="4:5">
      <c r="D9798" s="675"/>
      <c r="E9798" s="661"/>
    </row>
    <row r="9799" s="651" customFormat="1" customHeight="1" spans="4:5">
      <c r="D9799" s="675"/>
      <c r="E9799" s="661"/>
    </row>
    <row r="9800" s="651" customFormat="1" customHeight="1" spans="4:5">
      <c r="D9800" s="675"/>
      <c r="E9800" s="661"/>
    </row>
    <row r="9801" s="651" customFormat="1" customHeight="1" spans="4:5">
      <c r="D9801" s="675"/>
      <c r="E9801" s="661"/>
    </row>
    <row r="9802" s="651" customFormat="1" customHeight="1" spans="4:5">
      <c r="D9802" s="675"/>
      <c r="E9802" s="661"/>
    </row>
    <row r="9803" s="651" customFormat="1" customHeight="1" spans="4:5">
      <c r="D9803" s="675"/>
      <c r="E9803" s="661"/>
    </row>
    <row r="9804" s="651" customFormat="1" customHeight="1" spans="4:5">
      <c r="D9804" s="675"/>
      <c r="E9804" s="661"/>
    </row>
    <row r="9805" s="651" customFormat="1" customHeight="1" spans="4:5">
      <c r="D9805" s="675"/>
      <c r="E9805" s="661"/>
    </row>
    <row r="9806" s="651" customFormat="1" customHeight="1" spans="4:5">
      <c r="D9806" s="675"/>
      <c r="E9806" s="661"/>
    </row>
    <row r="9807" s="651" customFormat="1" customHeight="1" spans="4:5">
      <c r="D9807" s="675"/>
      <c r="E9807" s="661"/>
    </row>
    <row r="9808" s="651" customFormat="1" customHeight="1" spans="4:5">
      <c r="D9808" s="675"/>
      <c r="E9808" s="661"/>
    </row>
    <row r="9809" s="651" customFormat="1" customHeight="1" spans="4:5">
      <c r="D9809" s="675"/>
      <c r="E9809" s="661"/>
    </row>
    <row r="9810" s="651" customFormat="1" customHeight="1" spans="4:5">
      <c r="D9810" s="675"/>
      <c r="E9810" s="661"/>
    </row>
    <row r="9811" s="651" customFormat="1" customHeight="1" spans="4:5">
      <c r="D9811" s="675"/>
      <c r="E9811" s="661"/>
    </row>
    <row r="9812" s="651" customFormat="1" customHeight="1" spans="4:5">
      <c r="D9812" s="675"/>
      <c r="E9812" s="661"/>
    </row>
    <row r="9813" s="651" customFormat="1" customHeight="1" spans="4:5">
      <c r="D9813" s="675"/>
      <c r="E9813" s="661"/>
    </row>
    <row r="9814" s="651" customFormat="1" customHeight="1" spans="4:5">
      <c r="D9814" s="675"/>
      <c r="E9814" s="661"/>
    </row>
    <row r="9815" s="651" customFormat="1" customHeight="1" spans="4:5">
      <c r="D9815" s="675"/>
      <c r="E9815" s="661"/>
    </row>
    <row r="9816" s="651" customFormat="1" customHeight="1" spans="4:5">
      <c r="D9816" s="675"/>
      <c r="E9816" s="661"/>
    </row>
    <row r="9817" s="651" customFormat="1" customHeight="1" spans="4:5">
      <c r="D9817" s="675"/>
      <c r="E9817" s="661"/>
    </row>
    <row r="9818" s="651" customFormat="1" customHeight="1" spans="4:5">
      <c r="D9818" s="675"/>
      <c r="E9818" s="661"/>
    </row>
    <row r="9819" s="651" customFormat="1" customHeight="1" spans="4:5">
      <c r="D9819" s="675"/>
      <c r="E9819" s="661"/>
    </row>
    <row r="9820" s="651" customFormat="1" customHeight="1" spans="4:5">
      <c r="D9820" s="675"/>
      <c r="E9820" s="661"/>
    </row>
    <row r="9821" s="651" customFormat="1" customHeight="1" spans="4:5">
      <c r="D9821" s="675"/>
      <c r="E9821" s="661"/>
    </row>
    <row r="9822" s="651" customFormat="1" customHeight="1" spans="4:5">
      <c r="D9822" s="675"/>
      <c r="E9822" s="661"/>
    </row>
    <row r="9823" s="651" customFormat="1" customHeight="1" spans="4:5">
      <c r="D9823" s="675"/>
      <c r="E9823" s="661"/>
    </row>
    <row r="9824" s="651" customFormat="1" customHeight="1" spans="4:5">
      <c r="D9824" s="675"/>
      <c r="E9824" s="661"/>
    </row>
    <row r="9825" s="651" customFormat="1" customHeight="1" spans="4:5">
      <c r="D9825" s="675"/>
      <c r="E9825" s="661"/>
    </row>
    <row r="9826" s="651" customFormat="1" customHeight="1" spans="4:5">
      <c r="D9826" s="675"/>
      <c r="E9826" s="661"/>
    </row>
    <row r="9827" s="651" customFormat="1" customHeight="1" spans="4:5">
      <c r="D9827" s="675"/>
      <c r="E9827" s="661"/>
    </row>
    <row r="9828" s="651" customFormat="1" customHeight="1" spans="4:5">
      <c r="D9828" s="675"/>
      <c r="E9828" s="661"/>
    </row>
    <row r="9829" s="651" customFormat="1" customHeight="1" spans="4:5">
      <c r="D9829" s="675"/>
      <c r="E9829" s="661"/>
    </row>
    <row r="9830" s="651" customFormat="1" customHeight="1" spans="4:5">
      <c r="D9830" s="675"/>
      <c r="E9830" s="661"/>
    </row>
    <row r="9831" s="651" customFormat="1" customHeight="1" spans="4:5">
      <c r="D9831" s="675"/>
      <c r="E9831" s="661"/>
    </row>
    <row r="9832" s="651" customFormat="1" customHeight="1" spans="4:5">
      <c r="D9832" s="675"/>
      <c r="E9832" s="661"/>
    </row>
    <row r="9833" s="651" customFormat="1" customHeight="1" spans="4:5">
      <c r="D9833" s="675"/>
      <c r="E9833" s="661"/>
    </row>
    <row r="9834" s="651" customFormat="1" customHeight="1" spans="4:5">
      <c r="D9834" s="675"/>
      <c r="E9834" s="661"/>
    </row>
    <row r="9835" s="651" customFormat="1" customHeight="1" spans="4:5">
      <c r="D9835" s="675"/>
      <c r="E9835" s="661"/>
    </row>
    <row r="9836" s="651" customFormat="1" customHeight="1" spans="4:5">
      <c r="D9836" s="675"/>
      <c r="E9836" s="661"/>
    </row>
    <row r="9837" s="651" customFormat="1" customHeight="1" spans="4:5">
      <c r="D9837" s="675"/>
      <c r="E9837" s="661"/>
    </row>
    <row r="9838" s="651" customFormat="1" customHeight="1" spans="4:5">
      <c r="D9838" s="675"/>
      <c r="E9838" s="661"/>
    </row>
    <row r="9839" s="651" customFormat="1" customHeight="1" spans="4:5">
      <c r="D9839" s="675"/>
      <c r="E9839" s="661"/>
    </row>
    <row r="9840" s="651" customFormat="1" customHeight="1" spans="4:5">
      <c r="D9840" s="675"/>
      <c r="E9840" s="661"/>
    </row>
    <row r="9841" s="651" customFormat="1" customHeight="1" spans="4:5">
      <c r="D9841" s="675"/>
      <c r="E9841" s="661"/>
    </row>
    <row r="9842" s="651" customFormat="1" customHeight="1" spans="4:5">
      <c r="D9842" s="675"/>
      <c r="E9842" s="661"/>
    </row>
    <row r="9843" s="651" customFormat="1" customHeight="1" spans="4:5">
      <c r="D9843" s="675"/>
      <c r="E9843" s="661"/>
    </row>
    <row r="9844" s="651" customFormat="1" customHeight="1" spans="4:5">
      <c r="D9844" s="675"/>
      <c r="E9844" s="661"/>
    </row>
    <row r="9845" s="651" customFormat="1" customHeight="1" spans="4:5">
      <c r="D9845" s="675"/>
      <c r="E9845" s="661"/>
    </row>
    <row r="9846" s="651" customFormat="1" customHeight="1" spans="4:5">
      <c r="D9846" s="675"/>
      <c r="E9846" s="661"/>
    </row>
    <row r="9847" s="651" customFormat="1" customHeight="1" spans="4:5">
      <c r="D9847" s="675"/>
      <c r="E9847" s="661"/>
    </row>
    <row r="9848" s="651" customFormat="1" customHeight="1" spans="4:5">
      <c r="D9848" s="675"/>
      <c r="E9848" s="661"/>
    </row>
    <row r="9849" s="651" customFormat="1" customHeight="1" spans="4:5">
      <c r="D9849" s="675"/>
      <c r="E9849" s="661"/>
    </row>
    <row r="9850" s="651" customFormat="1" customHeight="1" spans="4:5">
      <c r="D9850" s="675"/>
      <c r="E9850" s="661"/>
    </row>
    <row r="9851" s="651" customFormat="1" customHeight="1" spans="4:5">
      <c r="D9851" s="675"/>
      <c r="E9851" s="661"/>
    </row>
    <row r="9852" s="651" customFormat="1" customHeight="1" spans="4:5">
      <c r="D9852" s="675"/>
      <c r="E9852" s="661"/>
    </row>
    <row r="9853" s="651" customFormat="1" customHeight="1" spans="4:5">
      <c r="D9853" s="675"/>
      <c r="E9853" s="661"/>
    </row>
    <row r="9854" s="651" customFormat="1" customHeight="1" spans="4:5">
      <c r="D9854" s="675"/>
      <c r="E9854" s="661"/>
    </row>
    <row r="9855" s="651" customFormat="1" customHeight="1" spans="4:5">
      <c r="D9855" s="675"/>
      <c r="E9855" s="661"/>
    </row>
    <row r="9856" s="651" customFormat="1" customHeight="1" spans="4:5">
      <c r="D9856" s="675"/>
      <c r="E9856" s="661"/>
    </row>
    <row r="9857" s="651" customFormat="1" customHeight="1" spans="4:5">
      <c r="D9857" s="675"/>
      <c r="E9857" s="661"/>
    </row>
    <row r="9858" s="651" customFormat="1" customHeight="1" spans="4:5">
      <c r="D9858" s="675"/>
      <c r="E9858" s="661"/>
    </row>
    <row r="9859" s="651" customFormat="1" customHeight="1" spans="4:5">
      <c r="D9859" s="675"/>
      <c r="E9859" s="661"/>
    </row>
    <row r="9860" s="651" customFormat="1" customHeight="1" spans="4:5">
      <c r="D9860" s="675"/>
      <c r="E9860" s="661"/>
    </row>
    <row r="9861" s="651" customFormat="1" customHeight="1" spans="4:5">
      <c r="D9861" s="675"/>
      <c r="E9861" s="661"/>
    </row>
    <row r="9862" s="651" customFormat="1" customHeight="1" spans="4:5">
      <c r="D9862" s="675"/>
      <c r="E9862" s="661"/>
    </row>
    <row r="9863" s="651" customFormat="1" customHeight="1" spans="4:5">
      <c r="D9863" s="675"/>
      <c r="E9863" s="661"/>
    </row>
    <row r="9864" s="651" customFormat="1" customHeight="1" spans="4:5">
      <c r="D9864" s="675"/>
      <c r="E9864" s="661"/>
    </row>
    <row r="9865" s="651" customFormat="1" customHeight="1" spans="4:5">
      <c r="D9865" s="675"/>
      <c r="E9865" s="661"/>
    </row>
    <row r="9866" s="651" customFormat="1" customHeight="1" spans="4:5">
      <c r="D9866" s="675"/>
      <c r="E9866" s="661"/>
    </row>
    <row r="9867" s="651" customFormat="1" customHeight="1" spans="4:5">
      <c r="D9867" s="675"/>
      <c r="E9867" s="661"/>
    </row>
    <row r="9868" s="651" customFormat="1" customHeight="1" spans="4:5">
      <c r="D9868" s="675"/>
      <c r="E9868" s="661"/>
    </row>
    <row r="9869" s="651" customFormat="1" customHeight="1" spans="4:5">
      <c r="D9869" s="675"/>
      <c r="E9869" s="661"/>
    </row>
    <row r="9870" s="651" customFormat="1" customHeight="1" spans="4:5">
      <c r="D9870" s="675"/>
      <c r="E9870" s="661"/>
    </row>
    <row r="9871" s="651" customFormat="1" customHeight="1" spans="4:5">
      <c r="D9871" s="675"/>
      <c r="E9871" s="661"/>
    </row>
    <row r="9872" s="651" customFormat="1" customHeight="1" spans="4:5">
      <c r="D9872" s="675"/>
      <c r="E9872" s="661"/>
    </row>
    <row r="9873" s="651" customFormat="1" customHeight="1" spans="4:5">
      <c r="D9873" s="675"/>
      <c r="E9873" s="661"/>
    </row>
    <row r="9874" s="651" customFormat="1" customHeight="1" spans="4:5">
      <c r="D9874" s="675"/>
      <c r="E9874" s="661"/>
    </row>
    <row r="9875" s="651" customFormat="1" customHeight="1" spans="4:5">
      <c r="D9875" s="675"/>
      <c r="E9875" s="661"/>
    </row>
    <row r="9876" s="651" customFormat="1" customHeight="1" spans="4:5">
      <c r="D9876" s="675"/>
      <c r="E9876" s="661"/>
    </row>
    <row r="9877" s="651" customFormat="1" customHeight="1" spans="4:5">
      <c r="D9877" s="675"/>
      <c r="E9877" s="661"/>
    </row>
    <row r="9878" s="651" customFormat="1" customHeight="1" spans="4:5">
      <c r="D9878" s="675"/>
      <c r="E9878" s="661"/>
    </row>
    <row r="9879" s="651" customFormat="1" customHeight="1" spans="4:5">
      <c r="D9879" s="675"/>
      <c r="E9879" s="661"/>
    </row>
    <row r="9880" s="651" customFormat="1" customHeight="1" spans="4:5">
      <c r="D9880" s="675"/>
      <c r="E9880" s="661"/>
    </row>
    <row r="9881" s="651" customFormat="1" customHeight="1" spans="4:5">
      <c r="D9881" s="675"/>
      <c r="E9881" s="661"/>
    </row>
    <row r="9882" s="651" customFormat="1" customHeight="1" spans="4:5">
      <c r="D9882" s="675"/>
      <c r="E9882" s="661"/>
    </row>
    <row r="9883" s="651" customFormat="1" customHeight="1" spans="4:5">
      <c r="D9883" s="675"/>
      <c r="E9883" s="661"/>
    </row>
    <row r="9884" s="651" customFormat="1" customHeight="1" spans="4:5">
      <c r="D9884" s="675"/>
      <c r="E9884" s="661"/>
    </row>
    <row r="9885" s="651" customFormat="1" customHeight="1" spans="4:5">
      <c r="D9885" s="675"/>
      <c r="E9885" s="661"/>
    </row>
    <row r="9886" s="651" customFormat="1" customHeight="1" spans="4:5">
      <c r="D9886" s="675"/>
      <c r="E9886" s="661"/>
    </row>
    <row r="9887" s="651" customFormat="1" customHeight="1" spans="4:5">
      <c r="D9887" s="675"/>
      <c r="E9887" s="661"/>
    </row>
    <row r="9888" s="651" customFormat="1" customHeight="1" spans="4:5">
      <c r="D9888" s="675"/>
      <c r="E9888" s="661"/>
    </row>
    <row r="9889" s="651" customFormat="1" customHeight="1" spans="4:5">
      <c r="D9889" s="675"/>
      <c r="E9889" s="661"/>
    </row>
    <row r="9890" s="651" customFormat="1" customHeight="1" spans="4:5">
      <c r="D9890" s="675"/>
      <c r="E9890" s="661"/>
    </row>
    <row r="9891" s="651" customFormat="1" customHeight="1" spans="4:5">
      <c r="D9891" s="675"/>
      <c r="E9891" s="661"/>
    </row>
    <row r="9892" s="651" customFormat="1" customHeight="1" spans="4:5">
      <c r="D9892" s="675"/>
      <c r="E9892" s="661"/>
    </row>
    <row r="9893" s="651" customFormat="1" customHeight="1" spans="4:5">
      <c r="D9893" s="675"/>
      <c r="E9893" s="661"/>
    </row>
    <row r="9894" s="651" customFormat="1" customHeight="1" spans="4:5">
      <c r="D9894" s="675"/>
      <c r="E9894" s="661"/>
    </row>
    <row r="9895" s="651" customFormat="1" customHeight="1" spans="4:5">
      <c r="D9895" s="675"/>
      <c r="E9895" s="661"/>
    </row>
    <row r="9896" s="651" customFormat="1" customHeight="1" spans="4:5">
      <c r="D9896" s="675"/>
      <c r="E9896" s="661"/>
    </row>
    <row r="9897" s="651" customFormat="1" customHeight="1" spans="4:5">
      <c r="D9897" s="675"/>
      <c r="E9897" s="661"/>
    </row>
    <row r="9898" s="651" customFormat="1" customHeight="1" spans="4:5">
      <c r="D9898" s="675"/>
      <c r="E9898" s="661"/>
    </row>
    <row r="9899" s="651" customFormat="1" customHeight="1" spans="4:5">
      <c r="D9899" s="675"/>
      <c r="E9899" s="661"/>
    </row>
    <row r="9900" s="651" customFormat="1" customHeight="1" spans="4:5">
      <c r="D9900" s="675"/>
      <c r="E9900" s="661"/>
    </row>
    <row r="9901" s="651" customFormat="1" customHeight="1" spans="4:5">
      <c r="D9901" s="675"/>
      <c r="E9901" s="661"/>
    </row>
    <row r="9902" s="651" customFormat="1" customHeight="1" spans="4:5">
      <c r="D9902" s="675"/>
      <c r="E9902" s="661"/>
    </row>
    <row r="9903" s="651" customFormat="1" customHeight="1" spans="4:5">
      <c r="D9903" s="675"/>
      <c r="E9903" s="661"/>
    </row>
    <row r="9904" s="651" customFormat="1" customHeight="1" spans="4:5">
      <c r="D9904" s="675"/>
      <c r="E9904" s="661"/>
    </row>
    <row r="9905" s="651" customFormat="1" customHeight="1" spans="4:5">
      <c r="D9905" s="675"/>
      <c r="E9905" s="661"/>
    </row>
    <row r="9906" s="651" customFormat="1" customHeight="1" spans="4:5">
      <c r="D9906" s="675"/>
      <c r="E9906" s="661"/>
    </row>
    <row r="9907" s="651" customFormat="1" customHeight="1" spans="4:5">
      <c r="D9907" s="675"/>
      <c r="E9907" s="661"/>
    </row>
    <row r="9908" s="651" customFormat="1" customHeight="1" spans="4:5">
      <c r="D9908" s="675"/>
      <c r="E9908" s="661"/>
    </row>
    <row r="9909" s="651" customFormat="1" customHeight="1" spans="4:5">
      <c r="D9909" s="675"/>
      <c r="E9909" s="661"/>
    </row>
    <row r="9910" s="651" customFormat="1" customHeight="1" spans="4:5">
      <c r="D9910" s="675"/>
      <c r="E9910" s="661"/>
    </row>
    <row r="9911" s="651" customFormat="1" customHeight="1" spans="4:5">
      <c r="D9911" s="675"/>
      <c r="E9911" s="661"/>
    </row>
    <row r="9912" s="651" customFormat="1" customHeight="1" spans="4:5">
      <c r="D9912" s="675"/>
      <c r="E9912" s="661"/>
    </row>
    <row r="9913" s="651" customFormat="1" customHeight="1" spans="4:5">
      <c r="D9913" s="675"/>
      <c r="E9913" s="661"/>
    </row>
    <row r="9914" s="651" customFormat="1" customHeight="1" spans="4:5">
      <c r="D9914" s="675"/>
      <c r="E9914" s="661"/>
    </row>
    <row r="9915" s="651" customFormat="1" customHeight="1" spans="4:5">
      <c r="D9915" s="675"/>
      <c r="E9915" s="661"/>
    </row>
    <row r="9916" s="651" customFormat="1" customHeight="1" spans="4:5">
      <c r="D9916" s="675"/>
      <c r="E9916" s="661"/>
    </row>
    <row r="9917" s="651" customFormat="1" customHeight="1" spans="4:5">
      <c r="D9917" s="675"/>
      <c r="E9917" s="661"/>
    </row>
    <row r="9918" s="651" customFormat="1" customHeight="1" spans="4:5">
      <c r="D9918" s="675"/>
      <c r="E9918" s="661"/>
    </row>
    <row r="9919" s="651" customFormat="1" customHeight="1" spans="4:5">
      <c r="D9919" s="675"/>
      <c r="E9919" s="661"/>
    </row>
    <row r="9920" s="651" customFormat="1" customHeight="1" spans="4:5">
      <c r="D9920" s="675"/>
      <c r="E9920" s="661"/>
    </row>
    <row r="9921" s="651" customFormat="1" customHeight="1" spans="4:5">
      <c r="D9921" s="675"/>
      <c r="E9921" s="661"/>
    </row>
    <row r="9922" s="651" customFormat="1" customHeight="1" spans="4:5">
      <c r="D9922" s="675"/>
      <c r="E9922" s="661"/>
    </row>
    <row r="9923" s="651" customFormat="1" customHeight="1" spans="4:5">
      <c r="D9923" s="675"/>
      <c r="E9923" s="661"/>
    </row>
    <row r="9924" s="651" customFormat="1" customHeight="1" spans="4:5">
      <c r="D9924" s="675"/>
      <c r="E9924" s="661"/>
    </row>
    <row r="9925" s="651" customFormat="1" customHeight="1" spans="4:5">
      <c r="D9925" s="675"/>
      <c r="E9925" s="661"/>
    </row>
    <row r="9926" s="651" customFormat="1" customHeight="1" spans="4:5">
      <c r="D9926" s="675"/>
      <c r="E9926" s="661"/>
    </row>
    <row r="9927" s="651" customFormat="1" customHeight="1" spans="4:5">
      <c r="D9927" s="675"/>
      <c r="E9927" s="661"/>
    </row>
    <row r="9928" s="651" customFormat="1" customHeight="1" spans="4:5">
      <c r="D9928" s="675"/>
      <c r="E9928" s="661"/>
    </row>
    <row r="9929" s="651" customFormat="1" customHeight="1" spans="4:5">
      <c r="D9929" s="675"/>
      <c r="E9929" s="661"/>
    </row>
    <row r="9930" s="651" customFormat="1" customHeight="1" spans="4:5">
      <c r="D9930" s="675"/>
      <c r="E9930" s="661"/>
    </row>
    <row r="9931" s="651" customFormat="1" customHeight="1" spans="4:5">
      <c r="D9931" s="675"/>
      <c r="E9931" s="661"/>
    </row>
    <row r="9932" s="651" customFormat="1" customHeight="1" spans="4:5">
      <c r="D9932" s="675"/>
      <c r="E9932" s="661"/>
    </row>
    <row r="9933" s="651" customFormat="1" customHeight="1" spans="4:5">
      <c r="D9933" s="675"/>
      <c r="E9933" s="661"/>
    </row>
    <row r="9934" s="651" customFormat="1" customHeight="1" spans="4:5">
      <c r="D9934" s="675"/>
      <c r="E9934" s="661"/>
    </row>
    <row r="9935" s="651" customFormat="1" customHeight="1" spans="4:5">
      <c r="D9935" s="675"/>
      <c r="E9935" s="661"/>
    </row>
    <row r="9936" s="651" customFormat="1" customHeight="1" spans="4:5">
      <c r="D9936" s="675"/>
      <c r="E9936" s="661"/>
    </row>
    <row r="9937" s="651" customFormat="1" customHeight="1" spans="4:5">
      <c r="D9937" s="675"/>
      <c r="E9937" s="661"/>
    </row>
    <row r="9938" s="651" customFormat="1" customHeight="1" spans="4:5">
      <c r="D9938" s="675"/>
      <c r="E9938" s="661"/>
    </row>
    <row r="9939" s="651" customFormat="1" customHeight="1" spans="4:5">
      <c r="D9939" s="675"/>
      <c r="E9939" s="661"/>
    </row>
    <row r="9940" s="651" customFormat="1" customHeight="1" spans="4:5">
      <c r="D9940" s="675"/>
      <c r="E9940" s="661"/>
    </row>
    <row r="9941" s="651" customFormat="1" customHeight="1" spans="4:5">
      <c r="D9941" s="675"/>
      <c r="E9941" s="661"/>
    </row>
    <row r="9942" s="651" customFormat="1" customHeight="1" spans="4:5">
      <c r="D9942" s="675"/>
      <c r="E9942" s="661"/>
    </row>
    <row r="9943" s="651" customFormat="1" customHeight="1" spans="4:5">
      <c r="D9943" s="675"/>
      <c r="E9943" s="661"/>
    </row>
    <row r="9944" s="651" customFormat="1" customHeight="1" spans="4:5">
      <c r="D9944" s="675"/>
      <c r="E9944" s="661"/>
    </row>
    <row r="9945" s="651" customFormat="1" customHeight="1" spans="4:5">
      <c r="D9945" s="675"/>
      <c r="E9945" s="661"/>
    </row>
    <row r="9946" s="651" customFormat="1" customHeight="1" spans="4:5">
      <c r="D9946" s="675"/>
      <c r="E9946" s="661"/>
    </row>
    <row r="9947" s="651" customFormat="1" customHeight="1" spans="4:5">
      <c r="D9947" s="675"/>
      <c r="E9947" s="661"/>
    </row>
    <row r="9948" s="651" customFormat="1" customHeight="1" spans="4:5">
      <c r="D9948" s="675"/>
      <c r="E9948" s="661"/>
    </row>
    <row r="9949" s="651" customFormat="1" customHeight="1" spans="4:5">
      <c r="D9949" s="675"/>
      <c r="E9949" s="661"/>
    </row>
    <row r="9950" s="651" customFormat="1" customHeight="1" spans="4:5">
      <c r="D9950" s="675"/>
      <c r="E9950" s="661"/>
    </row>
    <row r="9951" s="651" customFormat="1" customHeight="1" spans="4:5">
      <c r="D9951" s="675"/>
      <c r="E9951" s="661"/>
    </row>
    <row r="9952" s="651" customFormat="1" customHeight="1" spans="4:5">
      <c r="D9952" s="675"/>
      <c r="E9952" s="661"/>
    </row>
    <row r="9953" s="651" customFormat="1" customHeight="1" spans="4:5">
      <c r="D9953" s="675"/>
      <c r="E9953" s="661"/>
    </row>
    <row r="9954" s="651" customFormat="1" customHeight="1" spans="4:5">
      <c r="D9954" s="675"/>
      <c r="E9954" s="661"/>
    </row>
    <row r="9955" s="651" customFormat="1" customHeight="1" spans="4:5">
      <c r="D9955" s="675"/>
      <c r="E9955" s="661"/>
    </row>
    <row r="9956" s="651" customFormat="1" customHeight="1" spans="4:5">
      <c r="D9956" s="675"/>
      <c r="E9956" s="661"/>
    </row>
    <row r="9957" s="651" customFormat="1" customHeight="1" spans="4:5">
      <c r="D9957" s="675"/>
      <c r="E9957" s="661"/>
    </row>
    <row r="9958" s="651" customFormat="1" customHeight="1" spans="4:5">
      <c r="D9958" s="675"/>
      <c r="E9958" s="661"/>
    </row>
    <row r="9959" s="651" customFormat="1" customHeight="1" spans="4:5">
      <c r="D9959" s="675"/>
      <c r="E9959" s="661"/>
    </row>
    <row r="9960" s="651" customFormat="1" customHeight="1" spans="4:5">
      <c r="D9960" s="675"/>
      <c r="E9960" s="661"/>
    </row>
    <row r="9961" s="651" customFormat="1" customHeight="1" spans="4:5">
      <c r="D9961" s="675"/>
      <c r="E9961" s="661"/>
    </row>
    <row r="9962" s="651" customFormat="1" customHeight="1" spans="4:5">
      <c r="D9962" s="675"/>
      <c r="E9962" s="661"/>
    </row>
    <row r="9963" s="651" customFormat="1" customHeight="1" spans="4:5">
      <c r="D9963" s="675"/>
      <c r="E9963" s="661"/>
    </row>
    <row r="9964" s="651" customFormat="1" customHeight="1" spans="4:5">
      <c r="D9964" s="675"/>
      <c r="E9964" s="661"/>
    </row>
    <row r="9965" s="651" customFormat="1" customHeight="1" spans="4:5">
      <c r="D9965" s="675"/>
      <c r="E9965" s="661"/>
    </row>
    <row r="9966" s="651" customFormat="1" customHeight="1" spans="4:5">
      <c r="D9966" s="675"/>
      <c r="E9966" s="661"/>
    </row>
    <row r="9967" s="651" customFormat="1" customHeight="1" spans="4:5">
      <c r="D9967" s="675"/>
      <c r="E9967" s="661"/>
    </row>
    <row r="9968" s="651" customFormat="1" customHeight="1" spans="4:5">
      <c r="D9968" s="675"/>
      <c r="E9968" s="661"/>
    </row>
    <row r="9969" s="651" customFormat="1" customHeight="1" spans="4:5">
      <c r="D9969" s="675"/>
      <c r="E9969" s="661"/>
    </row>
    <row r="9970" s="651" customFormat="1" customHeight="1" spans="4:5">
      <c r="D9970" s="675"/>
      <c r="E9970" s="661"/>
    </row>
    <row r="9971" s="651" customFormat="1" customHeight="1" spans="4:5">
      <c r="D9971" s="675"/>
      <c r="E9971" s="661"/>
    </row>
    <row r="9972" s="651" customFormat="1" customHeight="1" spans="4:5">
      <c r="D9972" s="675"/>
      <c r="E9972" s="661"/>
    </row>
    <row r="9973" s="651" customFormat="1" customHeight="1" spans="4:5">
      <c r="D9973" s="675"/>
      <c r="E9973" s="661"/>
    </row>
    <row r="9974" s="651" customFormat="1" customHeight="1" spans="4:5">
      <c r="D9974" s="675"/>
      <c r="E9974" s="661"/>
    </row>
    <row r="9975" s="651" customFormat="1" customHeight="1" spans="4:5">
      <c r="D9975" s="675"/>
      <c r="E9975" s="661"/>
    </row>
    <row r="9976" s="651" customFormat="1" customHeight="1" spans="4:5">
      <c r="D9976" s="675"/>
      <c r="E9976" s="661"/>
    </row>
    <row r="9977" s="651" customFormat="1" customHeight="1" spans="4:5">
      <c r="D9977" s="675"/>
      <c r="E9977" s="661"/>
    </row>
    <row r="9978" s="651" customFormat="1" customHeight="1" spans="4:5">
      <c r="D9978" s="675"/>
      <c r="E9978" s="661"/>
    </row>
    <row r="9979" s="651" customFormat="1" customHeight="1" spans="4:5">
      <c r="D9979" s="675"/>
      <c r="E9979" s="661"/>
    </row>
    <row r="9980" s="651" customFormat="1" customHeight="1" spans="4:5">
      <c r="D9980" s="675"/>
      <c r="E9980" s="661"/>
    </row>
    <row r="9981" s="651" customFormat="1" customHeight="1" spans="4:5">
      <c r="D9981" s="675"/>
      <c r="E9981" s="661"/>
    </row>
    <row r="9982" s="651" customFormat="1" customHeight="1" spans="4:5">
      <c r="D9982" s="675"/>
      <c r="E9982" s="661"/>
    </row>
    <row r="9983" s="651" customFormat="1" customHeight="1" spans="4:5">
      <c r="D9983" s="675"/>
      <c r="E9983" s="661"/>
    </row>
    <row r="9984" s="651" customFormat="1" customHeight="1" spans="4:5">
      <c r="D9984" s="675"/>
      <c r="E9984" s="661"/>
    </row>
    <row r="9985" s="651" customFormat="1" customHeight="1" spans="4:5">
      <c r="D9985" s="675"/>
      <c r="E9985" s="661"/>
    </row>
    <row r="9986" s="651" customFormat="1" customHeight="1" spans="4:5">
      <c r="D9986" s="675"/>
      <c r="E9986" s="661"/>
    </row>
    <row r="9987" s="651" customFormat="1" customHeight="1" spans="4:5">
      <c r="D9987" s="675"/>
      <c r="E9987" s="661"/>
    </row>
    <row r="9988" s="651" customFormat="1" customHeight="1" spans="4:5">
      <c r="D9988" s="675"/>
      <c r="E9988" s="661"/>
    </row>
    <row r="9989" s="651" customFormat="1" customHeight="1" spans="4:5">
      <c r="D9989" s="675"/>
      <c r="E9989" s="661"/>
    </row>
    <row r="9990" s="651" customFormat="1" customHeight="1" spans="4:5">
      <c r="D9990" s="675"/>
      <c r="E9990" s="661"/>
    </row>
    <row r="9991" s="651" customFormat="1" customHeight="1" spans="4:5">
      <c r="D9991" s="675"/>
      <c r="E9991" s="661"/>
    </row>
    <row r="9992" s="651" customFormat="1" customHeight="1" spans="4:5">
      <c r="D9992" s="675"/>
      <c r="E9992" s="661"/>
    </row>
    <row r="9993" s="651" customFormat="1" customHeight="1" spans="4:5">
      <c r="D9993" s="675"/>
      <c r="E9993" s="661"/>
    </row>
    <row r="9994" s="651" customFormat="1" customHeight="1" spans="4:5">
      <c r="D9994" s="675"/>
      <c r="E9994" s="661"/>
    </row>
    <row r="9995" s="651" customFormat="1" customHeight="1" spans="4:5">
      <c r="D9995" s="675"/>
      <c r="E9995" s="661"/>
    </row>
    <row r="9996" s="651" customFormat="1" customHeight="1" spans="4:5">
      <c r="D9996" s="675"/>
      <c r="E9996" s="661"/>
    </row>
    <row r="9997" s="651" customFormat="1" customHeight="1" spans="4:5">
      <c r="D9997" s="675"/>
      <c r="E9997" s="661"/>
    </row>
    <row r="9998" s="651" customFormat="1" customHeight="1" spans="4:5">
      <c r="D9998" s="675"/>
      <c r="E9998" s="661"/>
    </row>
    <row r="9999" s="651" customFormat="1" customHeight="1" spans="4:5">
      <c r="D9999" s="675"/>
      <c r="E9999" s="661"/>
    </row>
    <row r="10000" s="651" customFormat="1" customHeight="1" spans="4:5">
      <c r="D10000" s="675"/>
      <c r="E10000" s="661"/>
    </row>
    <row r="10001" s="651" customFormat="1" customHeight="1" spans="4:5">
      <c r="D10001" s="675"/>
      <c r="E10001" s="661"/>
    </row>
    <row r="10002" s="651" customFormat="1" customHeight="1" spans="4:5">
      <c r="D10002" s="675"/>
      <c r="E10002" s="661"/>
    </row>
    <row r="10003" s="651" customFormat="1" customHeight="1" spans="4:5">
      <c r="D10003" s="675"/>
      <c r="E10003" s="661"/>
    </row>
    <row r="10004" s="651" customFormat="1" customHeight="1" spans="4:5">
      <c r="D10004" s="675"/>
      <c r="E10004" s="661"/>
    </row>
    <row r="10005" s="651" customFormat="1" customHeight="1" spans="4:5">
      <c r="D10005" s="675"/>
      <c r="E10005" s="661"/>
    </row>
    <row r="10006" s="651" customFormat="1" customHeight="1" spans="4:5">
      <c r="D10006" s="675"/>
      <c r="E10006" s="661"/>
    </row>
    <row r="10007" s="651" customFormat="1" customHeight="1" spans="4:5">
      <c r="D10007" s="675"/>
      <c r="E10007" s="661"/>
    </row>
    <row r="10008" s="651" customFormat="1" customHeight="1" spans="4:5">
      <c r="D10008" s="675"/>
      <c r="E10008" s="661"/>
    </row>
    <row r="10009" s="651" customFormat="1" customHeight="1" spans="4:5">
      <c r="D10009" s="675"/>
      <c r="E10009" s="661"/>
    </row>
    <row r="10010" s="651" customFormat="1" customHeight="1" spans="4:5">
      <c r="D10010" s="675"/>
      <c r="E10010" s="661"/>
    </row>
    <row r="10011" s="651" customFormat="1" customHeight="1" spans="4:5">
      <c r="D10011" s="675"/>
      <c r="E10011" s="661"/>
    </row>
    <row r="10012" s="651" customFormat="1" customHeight="1" spans="4:5">
      <c r="D10012" s="675"/>
      <c r="E10012" s="661"/>
    </row>
    <row r="10013" s="651" customFormat="1" customHeight="1" spans="4:5">
      <c r="D10013" s="675"/>
      <c r="E10013" s="661"/>
    </row>
    <row r="10014" s="651" customFormat="1" customHeight="1" spans="4:5">
      <c r="D10014" s="675"/>
      <c r="E10014" s="661"/>
    </row>
    <row r="10015" s="651" customFormat="1" customHeight="1" spans="4:5">
      <c r="D10015" s="675"/>
      <c r="E10015" s="661"/>
    </row>
    <row r="10016" s="651" customFormat="1" customHeight="1" spans="4:5">
      <c r="D10016" s="675"/>
      <c r="E10016" s="661"/>
    </row>
    <row r="10017" s="651" customFormat="1" customHeight="1" spans="4:5">
      <c r="D10017" s="675"/>
      <c r="E10017" s="661"/>
    </row>
    <row r="10018" s="651" customFormat="1" customHeight="1" spans="4:5">
      <c r="D10018" s="675"/>
      <c r="E10018" s="661"/>
    </row>
    <row r="10019" s="651" customFormat="1" customHeight="1" spans="4:5">
      <c r="D10019" s="675"/>
      <c r="E10019" s="661"/>
    </row>
    <row r="10020" s="651" customFormat="1" customHeight="1" spans="4:5">
      <c r="D10020" s="675"/>
      <c r="E10020" s="661"/>
    </row>
    <row r="10021" s="651" customFormat="1" customHeight="1" spans="4:5">
      <c r="D10021" s="675"/>
      <c r="E10021" s="661"/>
    </row>
    <row r="10022" s="651" customFormat="1" customHeight="1" spans="4:5">
      <c r="D10022" s="675"/>
      <c r="E10022" s="661"/>
    </row>
    <row r="10023" s="651" customFormat="1" customHeight="1" spans="4:5">
      <c r="D10023" s="675"/>
      <c r="E10023" s="661"/>
    </row>
    <row r="10024" s="651" customFormat="1" customHeight="1" spans="4:5">
      <c r="D10024" s="675"/>
      <c r="E10024" s="661"/>
    </row>
    <row r="10025" s="651" customFormat="1" customHeight="1" spans="4:5">
      <c r="D10025" s="675"/>
      <c r="E10025" s="661"/>
    </row>
    <row r="10026" s="651" customFormat="1" customHeight="1" spans="4:5">
      <c r="D10026" s="675"/>
      <c r="E10026" s="661"/>
    </row>
    <row r="10027" s="651" customFormat="1" customHeight="1" spans="4:5">
      <c r="D10027" s="675"/>
      <c r="E10027" s="661"/>
    </row>
    <row r="10028" s="651" customFormat="1" customHeight="1" spans="4:5">
      <c r="D10028" s="675"/>
      <c r="E10028" s="661"/>
    </row>
    <row r="10029" s="651" customFormat="1" customHeight="1" spans="4:5">
      <c r="D10029" s="675"/>
      <c r="E10029" s="661"/>
    </row>
    <row r="10030" s="651" customFormat="1" customHeight="1" spans="4:5">
      <c r="D10030" s="675"/>
      <c r="E10030" s="661"/>
    </row>
    <row r="10031" s="651" customFormat="1" customHeight="1" spans="4:5">
      <c r="D10031" s="675"/>
      <c r="E10031" s="661"/>
    </row>
    <row r="10032" s="651" customFormat="1" customHeight="1" spans="4:5">
      <c r="D10032" s="675"/>
      <c r="E10032" s="661"/>
    </row>
    <row r="10033" s="651" customFormat="1" customHeight="1" spans="4:5">
      <c r="D10033" s="675"/>
      <c r="E10033" s="661"/>
    </row>
    <row r="10034" s="651" customFormat="1" customHeight="1" spans="4:5">
      <c r="D10034" s="675"/>
      <c r="E10034" s="661"/>
    </row>
    <row r="10035" s="651" customFormat="1" customHeight="1" spans="4:5">
      <c r="D10035" s="675"/>
      <c r="E10035" s="661"/>
    </row>
    <row r="10036" s="651" customFormat="1" customHeight="1" spans="4:5">
      <c r="D10036" s="675"/>
      <c r="E10036" s="661"/>
    </row>
    <row r="10037" s="651" customFormat="1" customHeight="1" spans="4:5">
      <c r="D10037" s="675"/>
      <c r="E10037" s="661"/>
    </row>
    <row r="10038" s="651" customFormat="1" customHeight="1" spans="4:5">
      <c r="D10038" s="675"/>
      <c r="E10038" s="661"/>
    </row>
    <row r="10039" s="651" customFormat="1" customHeight="1" spans="4:5">
      <c r="D10039" s="675"/>
      <c r="E10039" s="661"/>
    </row>
    <row r="10040" s="651" customFormat="1" customHeight="1" spans="4:5">
      <c r="D10040" s="675"/>
      <c r="E10040" s="661"/>
    </row>
    <row r="10041" s="651" customFormat="1" customHeight="1" spans="4:5">
      <c r="D10041" s="675"/>
      <c r="E10041" s="661"/>
    </row>
    <row r="10042" s="651" customFormat="1" customHeight="1" spans="4:5">
      <c r="D10042" s="675"/>
      <c r="E10042" s="661"/>
    </row>
    <row r="10043" s="651" customFormat="1" customHeight="1" spans="4:5">
      <c r="D10043" s="675"/>
      <c r="E10043" s="661"/>
    </row>
    <row r="10044" s="651" customFormat="1" customHeight="1" spans="4:5">
      <c r="D10044" s="675"/>
      <c r="E10044" s="661"/>
    </row>
    <row r="10045" s="651" customFormat="1" customHeight="1" spans="4:5">
      <c r="D10045" s="675"/>
      <c r="E10045" s="661"/>
    </row>
    <row r="10046" s="651" customFormat="1" customHeight="1" spans="4:5">
      <c r="D10046" s="675"/>
      <c r="E10046" s="661"/>
    </row>
    <row r="10047" s="651" customFormat="1" customHeight="1" spans="4:5">
      <c r="D10047" s="675"/>
      <c r="E10047" s="661"/>
    </row>
    <row r="10048" s="651" customFormat="1" customHeight="1" spans="4:5">
      <c r="D10048" s="675"/>
      <c r="E10048" s="661"/>
    </row>
    <row r="10049" s="651" customFormat="1" customHeight="1" spans="4:5">
      <c r="D10049" s="675"/>
      <c r="E10049" s="661"/>
    </row>
    <row r="10050" s="651" customFormat="1" customHeight="1" spans="4:5">
      <c r="D10050" s="675"/>
      <c r="E10050" s="661"/>
    </row>
    <row r="10051" s="651" customFormat="1" customHeight="1" spans="4:5">
      <c r="D10051" s="675"/>
      <c r="E10051" s="661"/>
    </row>
    <row r="10052" s="651" customFormat="1" customHeight="1" spans="4:5">
      <c r="D10052" s="675"/>
      <c r="E10052" s="661"/>
    </row>
    <row r="10053" s="651" customFormat="1" customHeight="1" spans="4:5">
      <c r="D10053" s="675"/>
      <c r="E10053" s="661"/>
    </row>
    <row r="10054" s="651" customFormat="1" customHeight="1" spans="4:5">
      <c r="D10054" s="675"/>
      <c r="E10054" s="661"/>
    </row>
    <row r="10055" s="651" customFormat="1" customHeight="1" spans="4:5">
      <c r="D10055" s="675"/>
      <c r="E10055" s="661"/>
    </row>
    <row r="10056" s="651" customFormat="1" customHeight="1" spans="4:5">
      <c r="D10056" s="675"/>
      <c r="E10056" s="661"/>
    </row>
    <row r="10057" s="651" customFormat="1" customHeight="1" spans="4:5">
      <c r="D10057" s="675"/>
      <c r="E10057" s="661"/>
    </row>
    <row r="10058" s="651" customFormat="1" customHeight="1" spans="4:5">
      <c r="D10058" s="675"/>
      <c r="E10058" s="661"/>
    </row>
    <row r="10059" s="651" customFormat="1" customHeight="1" spans="4:5">
      <c r="D10059" s="675"/>
      <c r="E10059" s="661"/>
    </row>
    <row r="10060" s="651" customFormat="1" customHeight="1" spans="4:5">
      <c r="D10060" s="675"/>
      <c r="E10060" s="661"/>
    </row>
    <row r="10061" s="651" customFormat="1" customHeight="1" spans="4:5">
      <c r="D10061" s="675"/>
      <c r="E10061" s="661"/>
    </row>
    <row r="10062" s="651" customFormat="1" customHeight="1" spans="4:5">
      <c r="D10062" s="675"/>
      <c r="E10062" s="661"/>
    </row>
    <row r="10063" s="651" customFormat="1" customHeight="1" spans="4:5">
      <c r="D10063" s="675"/>
      <c r="E10063" s="661"/>
    </row>
    <row r="10064" s="651" customFormat="1" customHeight="1" spans="4:5">
      <c r="D10064" s="675"/>
      <c r="E10064" s="661"/>
    </row>
    <row r="10065" s="651" customFormat="1" customHeight="1" spans="4:5">
      <c r="D10065" s="675"/>
      <c r="E10065" s="661"/>
    </row>
    <row r="10066" s="651" customFormat="1" customHeight="1" spans="4:5">
      <c r="D10066" s="675"/>
      <c r="E10066" s="661"/>
    </row>
    <row r="10067" s="651" customFormat="1" customHeight="1" spans="4:5">
      <c r="D10067" s="675"/>
      <c r="E10067" s="661"/>
    </row>
    <row r="10068" s="651" customFormat="1" customHeight="1" spans="4:5">
      <c r="D10068" s="675"/>
      <c r="E10068" s="661"/>
    </row>
    <row r="10069" s="651" customFormat="1" customHeight="1" spans="4:5">
      <c r="D10069" s="675"/>
      <c r="E10069" s="661"/>
    </row>
    <row r="10070" s="651" customFormat="1" customHeight="1" spans="4:5">
      <c r="D10070" s="675"/>
      <c r="E10070" s="661"/>
    </row>
    <row r="10071" s="651" customFormat="1" customHeight="1" spans="4:5">
      <c r="D10071" s="675"/>
      <c r="E10071" s="661"/>
    </row>
    <row r="10072" s="651" customFormat="1" customHeight="1" spans="4:5">
      <c r="D10072" s="675"/>
      <c r="E10072" s="661"/>
    </row>
    <row r="10073" s="651" customFormat="1" customHeight="1" spans="4:5">
      <c r="D10073" s="675"/>
      <c r="E10073" s="661"/>
    </row>
    <row r="10074" s="651" customFormat="1" customHeight="1" spans="4:5">
      <c r="D10074" s="675"/>
      <c r="E10074" s="661"/>
    </row>
    <row r="10075" s="651" customFormat="1" customHeight="1" spans="4:5">
      <c r="D10075" s="675"/>
      <c r="E10075" s="661"/>
    </row>
    <row r="10076" s="651" customFormat="1" customHeight="1" spans="4:5">
      <c r="D10076" s="675"/>
      <c r="E10076" s="661"/>
    </row>
    <row r="10077" s="651" customFormat="1" customHeight="1" spans="4:5">
      <c r="D10077" s="675"/>
      <c r="E10077" s="661"/>
    </row>
    <row r="10078" s="651" customFormat="1" customHeight="1" spans="4:5">
      <c r="D10078" s="675"/>
      <c r="E10078" s="661"/>
    </row>
    <row r="10079" s="651" customFormat="1" customHeight="1" spans="4:5">
      <c r="D10079" s="675"/>
      <c r="E10079" s="661"/>
    </row>
    <row r="10080" s="651" customFormat="1" customHeight="1" spans="4:5">
      <c r="D10080" s="675"/>
      <c r="E10080" s="661"/>
    </row>
    <row r="10081" s="651" customFormat="1" customHeight="1" spans="4:5">
      <c r="D10081" s="675"/>
      <c r="E10081" s="661"/>
    </row>
    <row r="10082" s="651" customFormat="1" customHeight="1" spans="4:5">
      <c r="D10082" s="675"/>
      <c r="E10082" s="661"/>
    </row>
    <row r="10083" s="651" customFormat="1" customHeight="1" spans="4:5">
      <c r="D10083" s="675"/>
      <c r="E10083" s="661"/>
    </row>
    <row r="10084" s="651" customFormat="1" customHeight="1" spans="4:5">
      <c r="D10084" s="675"/>
      <c r="E10084" s="661"/>
    </row>
    <row r="10085" s="651" customFormat="1" customHeight="1" spans="4:5">
      <c r="D10085" s="675"/>
      <c r="E10085" s="661"/>
    </row>
    <row r="10086" s="651" customFormat="1" customHeight="1" spans="4:5">
      <c r="D10086" s="675"/>
      <c r="E10086" s="661"/>
    </row>
    <row r="10087" s="651" customFormat="1" customHeight="1" spans="4:5">
      <c r="D10087" s="675"/>
      <c r="E10087" s="661"/>
    </row>
    <row r="10088" s="651" customFormat="1" customHeight="1" spans="4:5">
      <c r="D10088" s="675"/>
      <c r="E10088" s="661"/>
    </row>
    <row r="10089" s="651" customFormat="1" customHeight="1" spans="4:5">
      <c r="D10089" s="675"/>
      <c r="E10089" s="661"/>
    </row>
    <row r="10090" s="651" customFormat="1" customHeight="1" spans="4:5">
      <c r="D10090" s="675"/>
      <c r="E10090" s="661"/>
    </row>
    <row r="10091" s="651" customFormat="1" customHeight="1" spans="4:5">
      <c r="D10091" s="675"/>
      <c r="E10091" s="661"/>
    </row>
    <row r="10092" s="651" customFormat="1" customHeight="1" spans="4:5">
      <c r="D10092" s="675"/>
      <c r="E10092" s="661"/>
    </row>
    <row r="10093" s="651" customFormat="1" customHeight="1" spans="4:5">
      <c r="D10093" s="675"/>
      <c r="E10093" s="661"/>
    </row>
    <row r="10094" s="651" customFormat="1" customHeight="1" spans="4:5">
      <c r="D10094" s="675"/>
      <c r="E10094" s="661"/>
    </row>
    <row r="10095" s="651" customFormat="1" customHeight="1" spans="4:5">
      <c r="D10095" s="675"/>
      <c r="E10095" s="661"/>
    </row>
    <row r="10096" s="651" customFormat="1" customHeight="1" spans="4:5">
      <c r="D10096" s="675"/>
      <c r="E10096" s="661"/>
    </row>
    <row r="10097" s="651" customFormat="1" customHeight="1" spans="4:5">
      <c r="D10097" s="675"/>
      <c r="E10097" s="661"/>
    </row>
    <row r="10098" s="651" customFormat="1" customHeight="1" spans="4:5">
      <c r="D10098" s="675"/>
      <c r="E10098" s="661"/>
    </row>
    <row r="10099" s="651" customFormat="1" customHeight="1" spans="4:5">
      <c r="D10099" s="675"/>
      <c r="E10099" s="661"/>
    </row>
    <row r="10100" s="651" customFormat="1" customHeight="1" spans="4:5">
      <c r="D10100" s="675"/>
      <c r="E10100" s="661"/>
    </row>
    <row r="10101" s="651" customFormat="1" customHeight="1" spans="4:5">
      <c r="D10101" s="675"/>
      <c r="E10101" s="661"/>
    </row>
    <row r="10102" s="651" customFormat="1" customHeight="1" spans="4:5">
      <c r="D10102" s="675"/>
      <c r="E10102" s="661"/>
    </row>
    <row r="10103" s="651" customFormat="1" customHeight="1" spans="4:5">
      <c r="D10103" s="675"/>
      <c r="E10103" s="661"/>
    </row>
    <row r="10104" s="651" customFormat="1" customHeight="1" spans="4:5">
      <c r="D10104" s="675"/>
      <c r="E10104" s="661"/>
    </row>
    <row r="10105" s="651" customFormat="1" customHeight="1" spans="4:5">
      <c r="D10105" s="675"/>
      <c r="E10105" s="661"/>
    </row>
    <row r="10106" s="651" customFormat="1" customHeight="1" spans="4:5">
      <c r="D10106" s="675"/>
      <c r="E10106" s="661"/>
    </row>
    <row r="10107" s="651" customFormat="1" customHeight="1" spans="4:5">
      <c r="D10107" s="675"/>
      <c r="E10107" s="661"/>
    </row>
    <row r="10108" s="651" customFormat="1" customHeight="1" spans="4:5">
      <c r="D10108" s="675"/>
      <c r="E10108" s="661"/>
    </row>
    <row r="10109" s="651" customFormat="1" customHeight="1" spans="4:5">
      <c r="D10109" s="675"/>
      <c r="E10109" s="661"/>
    </row>
    <row r="10110" s="651" customFormat="1" customHeight="1" spans="4:5">
      <c r="D10110" s="675"/>
      <c r="E10110" s="661"/>
    </row>
    <row r="10111" s="651" customFormat="1" customHeight="1" spans="4:5">
      <c r="D10111" s="675"/>
      <c r="E10111" s="661"/>
    </row>
    <row r="10112" s="651" customFormat="1" customHeight="1" spans="4:5">
      <c r="D10112" s="675"/>
      <c r="E10112" s="661"/>
    </row>
    <row r="10113" s="651" customFormat="1" customHeight="1" spans="4:5">
      <c r="D10113" s="675"/>
      <c r="E10113" s="661"/>
    </row>
    <row r="10114" s="651" customFormat="1" customHeight="1" spans="4:5">
      <c r="D10114" s="675"/>
      <c r="E10114" s="661"/>
    </row>
    <row r="10115" s="651" customFormat="1" customHeight="1" spans="4:5">
      <c r="D10115" s="675"/>
      <c r="E10115" s="661"/>
    </row>
    <row r="10116" s="651" customFormat="1" customHeight="1" spans="4:5">
      <c r="D10116" s="675"/>
      <c r="E10116" s="661"/>
    </row>
    <row r="10117" s="651" customFormat="1" customHeight="1" spans="4:5">
      <c r="D10117" s="675"/>
      <c r="E10117" s="661"/>
    </row>
    <row r="10118" s="651" customFormat="1" customHeight="1" spans="4:5">
      <c r="D10118" s="675"/>
      <c r="E10118" s="661"/>
    </row>
    <row r="10119" s="651" customFormat="1" customHeight="1" spans="4:5">
      <c r="D10119" s="675"/>
      <c r="E10119" s="661"/>
    </row>
    <row r="10120" s="651" customFormat="1" customHeight="1" spans="4:5">
      <c r="D10120" s="675"/>
      <c r="E10120" s="661"/>
    </row>
    <row r="10121" s="651" customFormat="1" customHeight="1" spans="4:5">
      <c r="D10121" s="675"/>
      <c r="E10121" s="661"/>
    </row>
    <row r="10122" s="651" customFormat="1" customHeight="1" spans="4:5">
      <c r="D10122" s="675"/>
      <c r="E10122" s="661"/>
    </row>
    <row r="10123" s="651" customFormat="1" customHeight="1" spans="4:5">
      <c r="D10123" s="675"/>
      <c r="E10123" s="661"/>
    </row>
    <row r="10124" s="651" customFormat="1" customHeight="1" spans="4:5">
      <c r="D10124" s="675"/>
      <c r="E10124" s="661"/>
    </row>
    <row r="10125" s="651" customFormat="1" customHeight="1" spans="4:5">
      <c r="D10125" s="675"/>
      <c r="E10125" s="661"/>
    </row>
    <row r="10126" s="651" customFormat="1" customHeight="1" spans="4:5">
      <c r="D10126" s="675"/>
      <c r="E10126" s="661"/>
    </row>
    <row r="10127" s="651" customFormat="1" customHeight="1" spans="4:5">
      <c r="D10127" s="675"/>
      <c r="E10127" s="661"/>
    </row>
    <row r="10128" s="651" customFormat="1" customHeight="1" spans="4:5">
      <c r="D10128" s="675"/>
      <c r="E10128" s="661"/>
    </row>
    <row r="10129" s="651" customFormat="1" customHeight="1" spans="4:5">
      <c r="D10129" s="675"/>
      <c r="E10129" s="661"/>
    </row>
    <row r="10130" s="651" customFormat="1" customHeight="1" spans="4:5">
      <c r="D10130" s="675"/>
      <c r="E10130" s="661"/>
    </row>
    <row r="10131" s="651" customFormat="1" customHeight="1" spans="4:5">
      <c r="D10131" s="675"/>
      <c r="E10131" s="661"/>
    </row>
    <row r="10132" s="651" customFormat="1" customHeight="1" spans="4:5">
      <c r="D10132" s="675"/>
      <c r="E10132" s="661"/>
    </row>
    <row r="10133" s="651" customFormat="1" customHeight="1" spans="4:5">
      <c r="D10133" s="675"/>
      <c r="E10133" s="661"/>
    </row>
    <row r="10134" s="651" customFormat="1" customHeight="1" spans="4:5">
      <c r="D10134" s="675"/>
      <c r="E10134" s="661"/>
    </row>
    <row r="10135" s="651" customFormat="1" customHeight="1" spans="4:5">
      <c r="D10135" s="675"/>
      <c r="E10135" s="661"/>
    </row>
    <row r="10136" s="651" customFormat="1" customHeight="1" spans="4:5">
      <c r="D10136" s="675"/>
      <c r="E10136" s="661"/>
    </row>
    <row r="10137" s="651" customFormat="1" customHeight="1" spans="4:5">
      <c r="D10137" s="675"/>
      <c r="E10137" s="661"/>
    </row>
    <row r="10138" s="651" customFormat="1" customHeight="1" spans="4:5">
      <c r="D10138" s="675"/>
      <c r="E10138" s="661"/>
    </row>
    <row r="10139" s="651" customFormat="1" customHeight="1" spans="4:5">
      <c r="D10139" s="675"/>
      <c r="E10139" s="661"/>
    </row>
    <row r="10140" s="651" customFormat="1" customHeight="1" spans="4:5">
      <c r="D10140" s="675"/>
      <c r="E10140" s="661"/>
    </row>
    <row r="10141" s="651" customFormat="1" customHeight="1" spans="4:5">
      <c r="D10141" s="675"/>
      <c r="E10141" s="661"/>
    </row>
    <row r="10142" s="651" customFormat="1" customHeight="1" spans="4:5">
      <c r="D10142" s="675"/>
      <c r="E10142" s="661"/>
    </row>
    <row r="10143" s="651" customFormat="1" customHeight="1" spans="4:5">
      <c r="D10143" s="675"/>
      <c r="E10143" s="661"/>
    </row>
    <row r="10144" s="651" customFormat="1" customHeight="1" spans="4:5">
      <c r="D10144" s="675"/>
      <c r="E10144" s="661"/>
    </row>
    <row r="10145" s="651" customFormat="1" customHeight="1" spans="4:5">
      <c r="D10145" s="675"/>
      <c r="E10145" s="661"/>
    </row>
    <row r="10146" s="651" customFormat="1" customHeight="1" spans="4:5">
      <c r="D10146" s="675"/>
      <c r="E10146" s="661"/>
    </row>
    <row r="10147" s="651" customFormat="1" customHeight="1" spans="4:5">
      <c r="D10147" s="675"/>
      <c r="E10147" s="661"/>
    </row>
    <row r="10148" s="651" customFormat="1" customHeight="1" spans="4:5">
      <c r="D10148" s="675"/>
      <c r="E10148" s="661"/>
    </row>
    <row r="10149" s="651" customFormat="1" customHeight="1" spans="4:5">
      <c r="D10149" s="675"/>
      <c r="E10149" s="661"/>
    </row>
    <row r="10150" s="651" customFormat="1" customHeight="1" spans="4:5">
      <c r="D10150" s="675"/>
      <c r="E10150" s="661"/>
    </row>
    <row r="10151" s="651" customFormat="1" customHeight="1" spans="4:5">
      <c r="D10151" s="675"/>
      <c r="E10151" s="661"/>
    </row>
    <row r="10152" s="651" customFormat="1" customHeight="1" spans="4:5">
      <c r="D10152" s="675"/>
      <c r="E10152" s="661"/>
    </row>
    <row r="10153" s="651" customFormat="1" customHeight="1" spans="4:5">
      <c r="D10153" s="675"/>
      <c r="E10153" s="661"/>
    </row>
    <row r="10154" s="651" customFormat="1" customHeight="1" spans="4:5">
      <c r="D10154" s="675"/>
      <c r="E10154" s="661"/>
    </row>
    <row r="10155" s="651" customFormat="1" customHeight="1" spans="4:5">
      <c r="D10155" s="675"/>
      <c r="E10155" s="661"/>
    </row>
    <row r="10156" s="651" customFormat="1" customHeight="1" spans="4:5">
      <c r="D10156" s="675"/>
      <c r="E10156" s="661"/>
    </row>
    <row r="10157" s="651" customFormat="1" customHeight="1" spans="4:5">
      <c r="D10157" s="675"/>
      <c r="E10157" s="661"/>
    </row>
    <row r="10158" s="651" customFormat="1" customHeight="1" spans="4:5">
      <c r="D10158" s="675"/>
      <c r="E10158" s="661"/>
    </row>
    <row r="10159" s="651" customFormat="1" customHeight="1" spans="4:5">
      <c r="D10159" s="675"/>
      <c r="E10159" s="661"/>
    </row>
    <row r="10160" s="651" customFormat="1" customHeight="1" spans="4:5">
      <c r="D10160" s="675"/>
      <c r="E10160" s="661"/>
    </row>
    <row r="10161" s="651" customFormat="1" customHeight="1" spans="4:5">
      <c r="D10161" s="675"/>
      <c r="E10161" s="661"/>
    </row>
    <row r="10162" s="651" customFormat="1" customHeight="1" spans="4:5">
      <c r="D10162" s="675"/>
      <c r="E10162" s="661"/>
    </row>
    <row r="10163" s="651" customFormat="1" customHeight="1" spans="4:5">
      <c r="D10163" s="675"/>
      <c r="E10163" s="661"/>
    </row>
    <row r="10164" s="651" customFormat="1" customHeight="1" spans="4:5">
      <c r="D10164" s="675"/>
      <c r="E10164" s="661"/>
    </row>
    <row r="10165" s="651" customFormat="1" customHeight="1" spans="4:5">
      <c r="D10165" s="675"/>
      <c r="E10165" s="661"/>
    </row>
    <row r="10166" s="651" customFormat="1" customHeight="1" spans="4:5">
      <c r="D10166" s="675"/>
      <c r="E10166" s="661"/>
    </row>
    <row r="10167" s="651" customFormat="1" customHeight="1" spans="4:5">
      <c r="D10167" s="675"/>
      <c r="E10167" s="661"/>
    </row>
    <row r="10168" s="651" customFormat="1" customHeight="1" spans="4:5">
      <c r="D10168" s="675"/>
      <c r="E10168" s="661"/>
    </row>
    <row r="10169" s="651" customFormat="1" customHeight="1" spans="4:5">
      <c r="D10169" s="675"/>
      <c r="E10169" s="661"/>
    </row>
    <row r="10170" s="651" customFormat="1" customHeight="1" spans="4:5">
      <c r="D10170" s="675"/>
      <c r="E10170" s="661"/>
    </row>
    <row r="10171" s="651" customFormat="1" customHeight="1" spans="4:5">
      <c r="D10171" s="675"/>
      <c r="E10171" s="661"/>
    </row>
    <row r="10172" s="651" customFormat="1" customHeight="1" spans="4:5">
      <c r="D10172" s="675"/>
      <c r="E10172" s="661"/>
    </row>
    <row r="10173" s="651" customFormat="1" customHeight="1" spans="4:5">
      <c r="D10173" s="675"/>
      <c r="E10173" s="661"/>
    </row>
    <row r="10174" s="651" customFormat="1" customHeight="1" spans="4:5">
      <c r="D10174" s="675"/>
      <c r="E10174" s="661"/>
    </row>
    <row r="10175" s="651" customFormat="1" customHeight="1" spans="4:5">
      <c r="D10175" s="675"/>
      <c r="E10175" s="661"/>
    </row>
    <row r="10176" s="651" customFormat="1" customHeight="1" spans="4:5">
      <c r="D10176" s="675"/>
      <c r="E10176" s="661"/>
    </row>
    <row r="10177" s="651" customFormat="1" customHeight="1" spans="4:5">
      <c r="D10177" s="675"/>
      <c r="E10177" s="661"/>
    </row>
    <row r="10178" s="651" customFormat="1" customHeight="1" spans="4:5">
      <c r="D10178" s="675"/>
      <c r="E10178" s="661"/>
    </row>
    <row r="10179" s="651" customFormat="1" customHeight="1" spans="4:5">
      <c r="D10179" s="675"/>
      <c r="E10179" s="661"/>
    </row>
    <row r="10180" s="651" customFormat="1" customHeight="1" spans="4:5">
      <c r="D10180" s="675"/>
      <c r="E10180" s="661"/>
    </row>
    <row r="10181" s="651" customFormat="1" customHeight="1" spans="4:5">
      <c r="D10181" s="675"/>
      <c r="E10181" s="661"/>
    </row>
    <row r="10182" s="651" customFormat="1" customHeight="1" spans="4:5">
      <c r="D10182" s="675"/>
      <c r="E10182" s="661"/>
    </row>
    <row r="10183" s="651" customFormat="1" customHeight="1" spans="4:5">
      <c r="D10183" s="675"/>
      <c r="E10183" s="661"/>
    </row>
    <row r="10184" s="651" customFormat="1" customHeight="1" spans="4:5">
      <c r="D10184" s="675"/>
      <c r="E10184" s="661"/>
    </row>
    <row r="10185" s="651" customFormat="1" customHeight="1" spans="4:5">
      <c r="D10185" s="675"/>
      <c r="E10185" s="661"/>
    </row>
    <row r="10186" s="651" customFormat="1" customHeight="1" spans="4:5">
      <c r="D10186" s="675"/>
      <c r="E10186" s="661"/>
    </row>
    <row r="10187" s="651" customFormat="1" customHeight="1" spans="4:5">
      <c r="D10187" s="675"/>
      <c r="E10187" s="661"/>
    </row>
    <row r="10188" s="651" customFormat="1" customHeight="1" spans="4:5">
      <c r="D10188" s="675"/>
      <c r="E10188" s="661"/>
    </row>
    <row r="10189" s="651" customFormat="1" customHeight="1" spans="4:5">
      <c r="D10189" s="675"/>
      <c r="E10189" s="661"/>
    </row>
    <row r="10190" s="651" customFormat="1" customHeight="1" spans="4:5">
      <c r="D10190" s="675"/>
      <c r="E10190" s="661"/>
    </row>
    <row r="10191" s="651" customFormat="1" customHeight="1" spans="4:5">
      <c r="D10191" s="675"/>
      <c r="E10191" s="661"/>
    </row>
    <row r="10192" s="651" customFormat="1" customHeight="1" spans="4:5">
      <c r="D10192" s="675"/>
      <c r="E10192" s="661"/>
    </row>
    <row r="10193" s="651" customFormat="1" customHeight="1" spans="4:5">
      <c r="D10193" s="675"/>
      <c r="E10193" s="661"/>
    </row>
    <row r="10194" s="651" customFormat="1" customHeight="1" spans="4:5">
      <c r="D10194" s="675"/>
      <c r="E10194" s="661"/>
    </row>
    <row r="10195" s="651" customFormat="1" customHeight="1" spans="4:5">
      <c r="D10195" s="675"/>
      <c r="E10195" s="661"/>
    </row>
    <row r="10196" s="651" customFormat="1" customHeight="1" spans="4:5">
      <c r="D10196" s="675"/>
      <c r="E10196" s="661"/>
    </row>
    <row r="10197" s="651" customFormat="1" customHeight="1" spans="4:5">
      <c r="D10197" s="675"/>
      <c r="E10197" s="661"/>
    </row>
    <row r="10198" s="651" customFormat="1" customHeight="1" spans="4:5">
      <c r="D10198" s="675"/>
      <c r="E10198" s="661"/>
    </row>
    <row r="10199" s="651" customFormat="1" customHeight="1" spans="4:5">
      <c r="D10199" s="675"/>
      <c r="E10199" s="661"/>
    </row>
    <row r="10200" s="651" customFormat="1" customHeight="1" spans="4:5">
      <c r="D10200" s="675"/>
      <c r="E10200" s="661"/>
    </row>
    <row r="10201" s="651" customFormat="1" customHeight="1" spans="4:5">
      <c r="D10201" s="675"/>
      <c r="E10201" s="661"/>
    </row>
    <row r="10202" s="651" customFormat="1" customHeight="1" spans="4:5">
      <c r="D10202" s="675"/>
      <c r="E10202" s="661"/>
    </row>
    <row r="10203" s="651" customFormat="1" customHeight="1" spans="4:5">
      <c r="D10203" s="675"/>
      <c r="E10203" s="661"/>
    </row>
    <row r="10204" s="651" customFormat="1" customHeight="1" spans="4:5">
      <c r="D10204" s="675"/>
      <c r="E10204" s="661"/>
    </row>
    <row r="10205" s="651" customFormat="1" customHeight="1" spans="4:5">
      <c r="D10205" s="675"/>
      <c r="E10205" s="661"/>
    </row>
    <row r="10206" s="651" customFormat="1" customHeight="1" spans="4:5">
      <c r="D10206" s="675"/>
      <c r="E10206" s="661"/>
    </row>
    <row r="10207" s="651" customFormat="1" customHeight="1" spans="4:5">
      <c r="D10207" s="675"/>
      <c r="E10207" s="661"/>
    </row>
    <row r="10208" s="651" customFormat="1" customHeight="1" spans="4:5">
      <c r="D10208" s="675"/>
      <c r="E10208" s="661"/>
    </row>
    <row r="10209" s="651" customFormat="1" customHeight="1" spans="4:5">
      <c r="D10209" s="675"/>
      <c r="E10209" s="661"/>
    </row>
    <row r="10210" s="651" customFormat="1" customHeight="1" spans="4:5">
      <c r="D10210" s="675"/>
      <c r="E10210" s="661"/>
    </row>
    <row r="10211" s="651" customFormat="1" customHeight="1" spans="4:5">
      <c r="D10211" s="675"/>
      <c r="E10211" s="661"/>
    </row>
    <row r="10212" s="651" customFormat="1" customHeight="1" spans="4:5">
      <c r="D10212" s="675"/>
      <c r="E10212" s="661"/>
    </row>
    <row r="10213" s="651" customFormat="1" customHeight="1" spans="4:5">
      <c r="D10213" s="675"/>
      <c r="E10213" s="661"/>
    </row>
    <row r="10214" s="651" customFormat="1" customHeight="1" spans="4:5">
      <c r="D10214" s="675"/>
      <c r="E10214" s="661"/>
    </row>
    <row r="10215" s="651" customFormat="1" customHeight="1" spans="4:5">
      <c r="D10215" s="675"/>
      <c r="E10215" s="661"/>
    </row>
    <row r="10216" s="651" customFormat="1" customHeight="1" spans="4:5">
      <c r="D10216" s="675"/>
      <c r="E10216" s="661"/>
    </row>
    <row r="10217" s="651" customFormat="1" customHeight="1" spans="4:5">
      <c r="D10217" s="675"/>
      <c r="E10217" s="661"/>
    </row>
    <row r="10218" s="651" customFormat="1" customHeight="1" spans="4:5">
      <c r="D10218" s="675"/>
      <c r="E10218" s="661"/>
    </row>
    <row r="10219" s="651" customFormat="1" customHeight="1" spans="4:5">
      <c r="D10219" s="675"/>
      <c r="E10219" s="661"/>
    </row>
    <row r="10220" s="651" customFormat="1" customHeight="1" spans="4:5">
      <c r="D10220" s="675"/>
      <c r="E10220" s="661"/>
    </row>
    <row r="10221" s="651" customFormat="1" customHeight="1" spans="4:5">
      <c r="D10221" s="675"/>
      <c r="E10221" s="661"/>
    </row>
    <row r="10222" s="651" customFormat="1" customHeight="1" spans="4:5">
      <c r="D10222" s="675"/>
      <c r="E10222" s="661"/>
    </row>
    <row r="10223" s="651" customFormat="1" customHeight="1" spans="4:5">
      <c r="D10223" s="675"/>
      <c r="E10223" s="661"/>
    </row>
    <row r="10224" s="651" customFormat="1" customHeight="1" spans="4:5">
      <c r="D10224" s="675"/>
      <c r="E10224" s="661"/>
    </row>
    <row r="10225" s="651" customFormat="1" customHeight="1" spans="4:5">
      <c r="D10225" s="675"/>
      <c r="E10225" s="661"/>
    </row>
    <row r="10226" s="651" customFormat="1" customHeight="1" spans="4:5">
      <c r="D10226" s="675"/>
      <c r="E10226" s="661"/>
    </row>
    <row r="10227" s="651" customFormat="1" customHeight="1" spans="4:5">
      <c r="D10227" s="675"/>
      <c r="E10227" s="661"/>
    </row>
    <row r="10228" s="651" customFormat="1" customHeight="1" spans="4:5">
      <c r="D10228" s="675"/>
      <c r="E10228" s="661"/>
    </row>
    <row r="10229" s="651" customFormat="1" customHeight="1" spans="4:5">
      <c r="D10229" s="675"/>
      <c r="E10229" s="661"/>
    </row>
    <row r="10230" s="651" customFormat="1" customHeight="1" spans="4:5">
      <c r="D10230" s="675"/>
      <c r="E10230" s="661"/>
    </row>
    <row r="10231" s="651" customFormat="1" customHeight="1" spans="4:5">
      <c r="D10231" s="675"/>
      <c r="E10231" s="661"/>
    </row>
    <row r="10232" s="651" customFormat="1" customHeight="1" spans="4:5">
      <c r="D10232" s="675"/>
      <c r="E10232" s="661"/>
    </row>
    <row r="10233" s="651" customFormat="1" customHeight="1" spans="4:5">
      <c r="D10233" s="675"/>
      <c r="E10233" s="661"/>
    </row>
    <row r="10234" s="651" customFormat="1" customHeight="1" spans="4:5">
      <c r="D10234" s="675"/>
      <c r="E10234" s="661"/>
    </row>
    <row r="10235" s="651" customFormat="1" customHeight="1" spans="4:5">
      <c r="D10235" s="675"/>
      <c r="E10235" s="661"/>
    </row>
    <row r="10236" s="651" customFormat="1" customHeight="1" spans="4:5">
      <c r="D10236" s="675"/>
      <c r="E10236" s="661"/>
    </row>
    <row r="10237" s="651" customFormat="1" customHeight="1" spans="4:5">
      <c r="D10237" s="675"/>
      <c r="E10237" s="661"/>
    </row>
    <row r="10238" s="651" customFormat="1" customHeight="1" spans="4:5">
      <c r="D10238" s="675"/>
      <c r="E10238" s="661"/>
    </row>
    <row r="10239" s="651" customFormat="1" customHeight="1" spans="4:5">
      <c r="D10239" s="675"/>
      <c r="E10239" s="661"/>
    </row>
    <row r="10240" s="651" customFormat="1" customHeight="1" spans="4:5">
      <c r="D10240" s="675"/>
      <c r="E10240" s="661"/>
    </row>
    <row r="10241" s="651" customFormat="1" customHeight="1" spans="4:5">
      <c r="D10241" s="675"/>
      <c r="E10241" s="661"/>
    </row>
    <row r="10242" s="651" customFormat="1" customHeight="1" spans="4:5">
      <c r="D10242" s="675"/>
      <c r="E10242" s="661"/>
    </row>
    <row r="10243" s="651" customFormat="1" customHeight="1" spans="4:5">
      <c r="D10243" s="675"/>
      <c r="E10243" s="661"/>
    </row>
    <row r="10244" s="651" customFormat="1" customHeight="1" spans="4:5">
      <c r="D10244" s="675"/>
      <c r="E10244" s="661"/>
    </row>
    <row r="10245" s="651" customFormat="1" customHeight="1" spans="4:5">
      <c r="D10245" s="675"/>
      <c r="E10245" s="661"/>
    </row>
    <row r="10246" s="651" customFormat="1" customHeight="1" spans="4:5">
      <c r="D10246" s="675"/>
      <c r="E10246" s="661"/>
    </row>
    <row r="10247" s="651" customFormat="1" customHeight="1" spans="4:5">
      <c r="D10247" s="675"/>
      <c r="E10247" s="661"/>
    </row>
    <row r="10248" s="651" customFormat="1" customHeight="1" spans="4:5">
      <c r="D10248" s="675"/>
      <c r="E10248" s="661"/>
    </row>
    <row r="10249" s="651" customFormat="1" customHeight="1" spans="4:5">
      <c r="D10249" s="675"/>
      <c r="E10249" s="661"/>
    </row>
    <row r="10250" s="651" customFormat="1" customHeight="1" spans="4:5">
      <c r="D10250" s="675"/>
      <c r="E10250" s="661"/>
    </row>
    <row r="10251" s="651" customFormat="1" customHeight="1" spans="4:5">
      <c r="D10251" s="675"/>
      <c r="E10251" s="661"/>
    </row>
    <row r="10252" s="651" customFormat="1" customHeight="1" spans="4:5">
      <c r="D10252" s="675"/>
      <c r="E10252" s="661"/>
    </row>
    <row r="10253" s="651" customFormat="1" customHeight="1" spans="4:5">
      <c r="D10253" s="675"/>
      <c r="E10253" s="661"/>
    </row>
    <row r="10254" s="651" customFormat="1" customHeight="1" spans="4:5">
      <c r="D10254" s="675"/>
      <c r="E10254" s="661"/>
    </row>
    <row r="10255" s="651" customFormat="1" customHeight="1" spans="4:5">
      <c r="D10255" s="675"/>
      <c r="E10255" s="661"/>
    </row>
    <row r="10256" s="651" customFormat="1" customHeight="1" spans="4:5">
      <c r="D10256" s="675"/>
      <c r="E10256" s="661"/>
    </row>
    <row r="10257" s="651" customFormat="1" customHeight="1" spans="4:5">
      <c r="D10257" s="675"/>
      <c r="E10257" s="661"/>
    </row>
    <row r="10258" s="651" customFormat="1" customHeight="1" spans="4:5">
      <c r="D10258" s="675"/>
      <c r="E10258" s="661"/>
    </row>
    <row r="10259" s="651" customFormat="1" customHeight="1" spans="4:5">
      <c r="D10259" s="675"/>
      <c r="E10259" s="661"/>
    </row>
    <row r="10260" s="651" customFormat="1" customHeight="1" spans="4:5">
      <c r="D10260" s="675"/>
      <c r="E10260" s="661"/>
    </row>
    <row r="10261" s="651" customFormat="1" customHeight="1" spans="4:5">
      <c r="D10261" s="675"/>
      <c r="E10261" s="661"/>
    </row>
    <row r="10262" s="651" customFormat="1" customHeight="1" spans="4:5">
      <c r="D10262" s="675"/>
      <c r="E10262" s="661"/>
    </row>
    <row r="10263" s="651" customFormat="1" customHeight="1" spans="4:5">
      <c r="D10263" s="675"/>
      <c r="E10263" s="661"/>
    </row>
    <row r="10264" s="651" customFormat="1" customHeight="1" spans="4:5">
      <c r="D10264" s="675"/>
      <c r="E10264" s="661"/>
    </row>
    <row r="10265" s="651" customFormat="1" customHeight="1" spans="4:5">
      <c r="D10265" s="675"/>
      <c r="E10265" s="661"/>
    </row>
    <row r="10266" s="651" customFormat="1" customHeight="1" spans="4:5">
      <c r="D10266" s="675"/>
      <c r="E10266" s="661"/>
    </row>
    <row r="10267" s="651" customFormat="1" customHeight="1" spans="4:5">
      <c r="D10267" s="675"/>
      <c r="E10267" s="661"/>
    </row>
    <row r="10268" s="651" customFormat="1" customHeight="1" spans="4:5">
      <c r="D10268" s="675"/>
      <c r="E10268" s="661"/>
    </row>
    <row r="10269" s="651" customFormat="1" customHeight="1" spans="4:5">
      <c r="D10269" s="675"/>
      <c r="E10269" s="661"/>
    </row>
    <row r="10270" s="651" customFormat="1" customHeight="1" spans="4:5">
      <c r="D10270" s="675"/>
      <c r="E10270" s="661"/>
    </row>
    <row r="10271" s="651" customFormat="1" customHeight="1" spans="4:5">
      <c r="D10271" s="675"/>
      <c r="E10271" s="661"/>
    </row>
    <row r="10272" s="651" customFormat="1" customHeight="1" spans="4:5">
      <c r="D10272" s="675"/>
      <c r="E10272" s="661"/>
    </row>
    <row r="10273" s="651" customFormat="1" customHeight="1" spans="4:5">
      <c r="D10273" s="675"/>
      <c r="E10273" s="661"/>
    </row>
    <row r="10274" s="651" customFormat="1" customHeight="1" spans="4:5">
      <c r="D10274" s="675"/>
      <c r="E10274" s="661"/>
    </row>
    <row r="10275" s="651" customFormat="1" customHeight="1" spans="4:5">
      <c r="D10275" s="675"/>
      <c r="E10275" s="661"/>
    </row>
    <row r="10276" s="651" customFormat="1" customHeight="1" spans="4:5">
      <c r="D10276" s="675"/>
      <c r="E10276" s="661"/>
    </row>
    <row r="10277" s="651" customFormat="1" customHeight="1" spans="4:5">
      <c r="D10277" s="675"/>
      <c r="E10277" s="661"/>
    </row>
    <row r="10278" s="651" customFormat="1" customHeight="1" spans="4:5">
      <c r="D10278" s="675"/>
      <c r="E10278" s="661"/>
    </row>
    <row r="10279" s="651" customFormat="1" customHeight="1" spans="4:5">
      <c r="D10279" s="675"/>
      <c r="E10279" s="661"/>
    </row>
    <row r="10280" s="651" customFormat="1" customHeight="1" spans="4:5">
      <c r="D10280" s="675"/>
      <c r="E10280" s="661"/>
    </row>
    <row r="10281" s="651" customFormat="1" customHeight="1" spans="4:5">
      <c r="D10281" s="675"/>
      <c r="E10281" s="661"/>
    </row>
    <row r="10282" s="651" customFormat="1" customHeight="1" spans="4:5">
      <c r="D10282" s="675"/>
      <c r="E10282" s="661"/>
    </row>
    <row r="10283" s="651" customFormat="1" customHeight="1" spans="4:5">
      <c r="D10283" s="675"/>
      <c r="E10283" s="661"/>
    </row>
    <row r="10284" s="651" customFormat="1" customHeight="1" spans="4:5">
      <c r="D10284" s="675"/>
      <c r="E10284" s="661"/>
    </row>
    <row r="10285" s="651" customFormat="1" customHeight="1" spans="4:5">
      <c r="D10285" s="675"/>
      <c r="E10285" s="661"/>
    </row>
    <row r="10286" s="651" customFormat="1" customHeight="1" spans="4:5">
      <c r="D10286" s="675"/>
      <c r="E10286" s="661"/>
    </row>
    <row r="10287" s="651" customFormat="1" customHeight="1" spans="4:5">
      <c r="D10287" s="675"/>
      <c r="E10287" s="661"/>
    </row>
    <row r="10288" s="651" customFormat="1" customHeight="1" spans="4:5">
      <c r="D10288" s="675"/>
      <c r="E10288" s="661"/>
    </row>
    <row r="10289" s="651" customFormat="1" customHeight="1" spans="4:5">
      <c r="D10289" s="675"/>
      <c r="E10289" s="661"/>
    </row>
    <row r="10290" s="651" customFormat="1" customHeight="1" spans="4:5">
      <c r="D10290" s="675"/>
      <c r="E10290" s="661"/>
    </row>
    <row r="10291" s="651" customFormat="1" customHeight="1" spans="4:5">
      <c r="D10291" s="675"/>
      <c r="E10291" s="661"/>
    </row>
    <row r="10292" s="651" customFormat="1" customHeight="1" spans="4:5">
      <c r="D10292" s="675"/>
      <c r="E10292" s="661"/>
    </row>
    <row r="10293" s="651" customFormat="1" customHeight="1" spans="4:5">
      <c r="D10293" s="675"/>
      <c r="E10293" s="661"/>
    </row>
    <row r="10294" s="651" customFormat="1" customHeight="1" spans="4:5">
      <c r="D10294" s="675"/>
      <c r="E10294" s="661"/>
    </row>
    <row r="10295" s="651" customFormat="1" customHeight="1" spans="4:5">
      <c r="D10295" s="675"/>
      <c r="E10295" s="661"/>
    </row>
    <row r="10296" s="651" customFormat="1" customHeight="1" spans="4:5">
      <c r="D10296" s="675"/>
      <c r="E10296" s="661"/>
    </row>
    <row r="10297" s="651" customFormat="1" customHeight="1" spans="4:5">
      <c r="D10297" s="675"/>
      <c r="E10297" s="661"/>
    </row>
    <row r="10298" s="651" customFormat="1" customHeight="1" spans="4:5">
      <c r="D10298" s="675"/>
      <c r="E10298" s="661"/>
    </row>
    <row r="10299" s="651" customFormat="1" customHeight="1" spans="4:5">
      <c r="D10299" s="675"/>
      <c r="E10299" s="661"/>
    </row>
    <row r="10300" s="651" customFormat="1" customHeight="1" spans="4:5">
      <c r="D10300" s="675"/>
      <c r="E10300" s="661"/>
    </row>
    <row r="10301" s="651" customFormat="1" customHeight="1" spans="4:5">
      <c r="D10301" s="675"/>
      <c r="E10301" s="661"/>
    </row>
    <row r="10302" s="651" customFormat="1" customHeight="1" spans="4:5">
      <c r="D10302" s="675"/>
      <c r="E10302" s="661"/>
    </row>
    <row r="10303" s="651" customFormat="1" customHeight="1" spans="4:5">
      <c r="D10303" s="675"/>
      <c r="E10303" s="661"/>
    </row>
    <row r="10304" s="651" customFormat="1" customHeight="1" spans="4:5">
      <c r="D10304" s="675"/>
      <c r="E10304" s="661"/>
    </row>
    <row r="10305" s="651" customFormat="1" customHeight="1" spans="4:5">
      <c r="D10305" s="675"/>
      <c r="E10305" s="661"/>
    </row>
    <row r="10306" s="651" customFormat="1" customHeight="1" spans="4:5">
      <c r="D10306" s="675"/>
      <c r="E10306" s="661"/>
    </row>
    <row r="10307" s="651" customFormat="1" customHeight="1" spans="4:5">
      <c r="D10307" s="675"/>
      <c r="E10307" s="661"/>
    </row>
    <row r="10308" s="651" customFormat="1" customHeight="1" spans="4:5">
      <c r="D10308" s="675"/>
      <c r="E10308" s="661"/>
    </row>
    <row r="10309" s="651" customFormat="1" customHeight="1" spans="4:5">
      <c r="D10309" s="675"/>
      <c r="E10309" s="661"/>
    </row>
    <row r="10310" s="651" customFormat="1" customHeight="1" spans="4:5">
      <c r="D10310" s="675"/>
      <c r="E10310" s="661"/>
    </row>
    <row r="10311" s="651" customFormat="1" customHeight="1" spans="4:5">
      <c r="D10311" s="675"/>
      <c r="E10311" s="661"/>
    </row>
    <row r="10312" s="651" customFormat="1" customHeight="1" spans="4:5">
      <c r="D10312" s="675"/>
      <c r="E10312" s="661"/>
    </row>
    <row r="10313" s="651" customFormat="1" customHeight="1" spans="4:5">
      <c r="D10313" s="675"/>
      <c r="E10313" s="661"/>
    </row>
    <row r="10314" s="651" customFormat="1" customHeight="1" spans="4:5">
      <c r="D10314" s="675"/>
      <c r="E10314" s="661"/>
    </row>
    <row r="10315" s="651" customFormat="1" customHeight="1" spans="4:5">
      <c r="D10315" s="675"/>
      <c r="E10315" s="661"/>
    </row>
    <row r="10316" s="651" customFormat="1" customHeight="1" spans="4:5">
      <c r="D10316" s="675"/>
      <c r="E10316" s="661"/>
    </row>
    <row r="10317" s="651" customFormat="1" customHeight="1" spans="4:5">
      <c r="D10317" s="675"/>
      <c r="E10317" s="661"/>
    </row>
    <row r="10318" s="651" customFormat="1" customHeight="1" spans="4:5">
      <c r="D10318" s="675"/>
      <c r="E10318" s="661"/>
    </row>
    <row r="10319" s="651" customFormat="1" customHeight="1" spans="4:5">
      <c r="D10319" s="675"/>
      <c r="E10319" s="661"/>
    </row>
    <row r="10320" s="651" customFormat="1" customHeight="1" spans="4:5">
      <c r="D10320" s="675"/>
      <c r="E10320" s="661"/>
    </row>
    <row r="10321" s="651" customFormat="1" customHeight="1" spans="4:5">
      <c r="D10321" s="675"/>
      <c r="E10321" s="661"/>
    </row>
    <row r="10322" s="651" customFormat="1" customHeight="1" spans="4:5">
      <c r="D10322" s="675"/>
      <c r="E10322" s="661"/>
    </row>
    <row r="10323" s="651" customFormat="1" customHeight="1" spans="4:5">
      <c r="D10323" s="675"/>
      <c r="E10323" s="661"/>
    </row>
    <row r="10324" s="651" customFormat="1" customHeight="1" spans="4:5">
      <c r="D10324" s="675"/>
      <c r="E10324" s="661"/>
    </row>
    <row r="10325" s="651" customFormat="1" customHeight="1" spans="4:5">
      <c r="D10325" s="675"/>
      <c r="E10325" s="661"/>
    </row>
    <row r="10326" s="651" customFormat="1" customHeight="1" spans="4:5">
      <c r="D10326" s="675"/>
      <c r="E10326" s="661"/>
    </row>
    <row r="10327" s="651" customFormat="1" customHeight="1" spans="4:5">
      <c r="D10327" s="675"/>
      <c r="E10327" s="661"/>
    </row>
    <row r="10328" s="651" customFormat="1" customHeight="1" spans="4:5">
      <c r="D10328" s="675"/>
      <c r="E10328" s="661"/>
    </row>
    <row r="10329" s="651" customFormat="1" customHeight="1" spans="4:5">
      <c r="D10329" s="675"/>
      <c r="E10329" s="661"/>
    </row>
    <row r="10330" s="651" customFormat="1" customHeight="1" spans="4:5">
      <c r="D10330" s="675"/>
      <c r="E10330" s="661"/>
    </row>
    <row r="10331" s="651" customFormat="1" customHeight="1" spans="4:5">
      <c r="D10331" s="675"/>
      <c r="E10331" s="661"/>
    </row>
    <row r="10332" s="651" customFormat="1" customHeight="1" spans="4:5">
      <c r="D10332" s="675"/>
      <c r="E10332" s="661"/>
    </row>
    <row r="10333" s="651" customFormat="1" customHeight="1" spans="4:5">
      <c r="D10333" s="675"/>
      <c r="E10333" s="661"/>
    </row>
    <row r="10334" s="651" customFormat="1" customHeight="1" spans="4:5">
      <c r="D10334" s="675"/>
      <c r="E10334" s="661"/>
    </row>
    <row r="10335" s="651" customFormat="1" customHeight="1" spans="4:5">
      <c r="D10335" s="675"/>
      <c r="E10335" s="661"/>
    </row>
    <row r="10336" s="651" customFormat="1" customHeight="1" spans="4:5">
      <c r="D10336" s="675"/>
      <c r="E10336" s="661"/>
    </row>
    <row r="10337" s="651" customFormat="1" customHeight="1" spans="4:5">
      <c r="D10337" s="675"/>
      <c r="E10337" s="661"/>
    </row>
    <row r="10338" s="651" customFormat="1" customHeight="1" spans="4:5">
      <c r="D10338" s="675"/>
      <c r="E10338" s="661"/>
    </row>
    <row r="10339" s="651" customFormat="1" customHeight="1" spans="4:5">
      <c r="D10339" s="675"/>
      <c r="E10339" s="661"/>
    </row>
    <row r="10340" s="651" customFormat="1" customHeight="1" spans="4:5">
      <c r="D10340" s="675"/>
      <c r="E10340" s="661"/>
    </row>
    <row r="10341" s="651" customFormat="1" customHeight="1" spans="4:5">
      <c r="D10341" s="675"/>
      <c r="E10341" s="661"/>
    </row>
    <row r="10342" s="651" customFormat="1" customHeight="1" spans="4:5">
      <c r="D10342" s="675"/>
      <c r="E10342" s="661"/>
    </row>
    <row r="10343" s="651" customFormat="1" customHeight="1" spans="4:5">
      <c r="D10343" s="675"/>
      <c r="E10343" s="661"/>
    </row>
    <row r="10344" s="651" customFormat="1" customHeight="1" spans="4:5">
      <c r="D10344" s="675"/>
      <c r="E10344" s="661"/>
    </row>
    <row r="10345" s="651" customFormat="1" customHeight="1" spans="4:5">
      <c r="D10345" s="675"/>
      <c r="E10345" s="661"/>
    </row>
    <row r="10346" s="651" customFormat="1" customHeight="1" spans="4:5">
      <c r="D10346" s="675"/>
      <c r="E10346" s="661"/>
    </row>
    <row r="10347" s="651" customFormat="1" customHeight="1" spans="4:5">
      <c r="D10347" s="675"/>
      <c r="E10347" s="661"/>
    </row>
    <row r="10348" s="651" customFormat="1" customHeight="1" spans="4:5">
      <c r="D10348" s="675"/>
      <c r="E10348" s="661"/>
    </row>
    <row r="10349" s="651" customFormat="1" customHeight="1" spans="4:5">
      <c r="D10349" s="675"/>
      <c r="E10349" s="661"/>
    </row>
    <row r="10350" s="651" customFormat="1" customHeight="1" spans="4:5">
      <c r="D10350" s="675"/>
      <c r="E10350" s="661"/>
    </row>
    <row r="10351" s="651" customFormat="1" customHeight="1" spans="4:5">
      <c r="D10351" s="675"/>
      <c r="E10351" s="661"/>
    </row>
    <row r="10352" s="651" customFormat="1" customHeight="1" spans="4:5">
      <c r="D10352" s="675"/>
      <c r="E10352" s="661"/>
    </row>
    <row r="10353" s="651" customFormat="1" customHeight="1" spans="4:5">
      <c r="D10353" s="675"/>
      <c r="E10353" s="661"/>
    </row>
    <row r="10354" s="651" customFormat="1" customHeight="1" spans="4:5">
      <c r="D10354" s="675"/>
      <c r="E10354" s="661"/>
    </row>
    <row r="10355" s="651" customFormat="1" customHeight="1" spans="4:5">
      <c r="D10355" s="675"/>
      <c r="E10355" s="661"/>
    </row>
    <row r="10356" s="651" customFormat="1" customHeight="1" spans="4:5">
      <c r="D10356" s="675"/>
      <c r="E10356" s="661"/>
    </row>
    <row r="10357" s="651" customFormat="1" customHeight="1" spans="4:5">
      <c r="D10357" s="675"/>
      <c r="E10357" s="661"/>
    </row>
    <row r="10358" s="651" customFormat="1" customHeight="1" spans="4:5">
      <c r="D10358" s="675"/>
      <c r="E10358" s="661"/>
    </row>
    <row r="10359" s="651" customFormat="1" customHeight="1" spans="4:5">
      <c r="D10359" s="675"/>
      <c r="E10359" s="661"/>
    </row>
    <row r="10360" s="651" customFormat="1" customHeight="1" spans="4:5">
      <c r="D10360" s="675"/>
      <c r="E10360" s="661"/>
    </row>
    <row r="10361" s="651" customFormat="1" customHeight="1" spans="4:5">
      <c r="D10361" s="675"/>
      <c r="E10361" s="661"/>
    </row>
    <row r="10362" s="651" customFormat="1" customHeight="1" spans="4:5">
      <c r="D10362" s="675"/>
      <c r="E10362" s="661"/>
    </row>
    <row r="10363" s="651" customFormat="1" customHeight="1" spans="4:5">
      <c r="D10363" s="675"/>
      <c r="E10363" s="661"/>
    </row>
    <row r="10364" s="651" customFormat="1" customHeight="1" spans="4:5">
      <c r="D10364" s="675"/>
      <c r="E10364" s="661"/>
    </row>
    <row r="10365" s="651" customFormat="1" customHeight="1" spans="4:5">
      <c r="D10365" s="675"/>
      <c r="E10365" s="661"/>
    </row>
    <row r="10366" s="651" customFormat="1" customHeight="1" spans="4:5">
      <c r="D10366" s="675"/>
      <c r="E10366" s="661"/>
    </row>
    <row r="10367" s="651" customFormat="1" customHeight="1" spans="4:5">
      <c r="D10367" s="675"/>
      <c r="E10367" s="661"/>
    </row>
    <row r="10368" s="651" customFormat="1" customHeight="1" spans="4:5">
      <c r="D10368" s="675"/>
      <c r="E10368" s="661"/>
    </row>
    <row r="10369" s="651" customFormat="1" customHeight="1" spans="4:5">
      <c r="D10369" s="675"/>
      <c r="E10369" s="661"/>
    </row>
    <row r="10370" s="651" customFormat="1" customHeight="1" spans="4:5">
      <c r="D10370" s="675"/>
      <c r="E10370" s="661"/>
    </row>
    <row r="10371" s="651" customFormat="1" customHeight="1" spans="4:5">
      <c r="D10371" s="675"/>
      <c r="E10371" s="661"/>
    </row>
    <row r="10372" s="651" customFormat="1" customHeight="1" spans="4:5">
      <c r="D10372" s="675"/>
      <c r="E10372" s="661"/>
    </row>
    <row r="10373" s="651" customFormat="1" customHeight="1" spans="4:5">
      <c r="D10373" s="675"/>
      <c r="E10373" s="661"/>
    </row>
    <row r="10374" s="651" customFormat="1" customHeight="1" spans="4:5">
      <c r="D10374" s="675"/>
      <c r="E10374" s="661"/>
    </row>
    <row r="10375" s="651" customFormat="1" customHeight="1" spans="4:5">
      <c r="D10375" s="675"/>
      <c r="E10375" s="661"/>
    </row>
    <row r="10376" s="651" customFormat="1" customHeight="1" spans="4:5">
      <c r="D10376" s="675"/>
      <c r="E10376" s="661"/>
    </row>
    <row r="10377" s="651" customFormat="1" customHeight="1" spans="4:5">
      <c r="D10377" s="675"/>
      <c r="E10377" s="661"/>
    </row>
    <row r="10378" s="651" customFormat="1" customHeight="1" spans="4:5">
      <c r="D10378" s="675"/>
      <c r="E10378" s="661"/>
    </row>
    <row r="10379" s="651" customFormat="1" customHeight="1" spans="4:5">
      <c r="D10379" s="675"/>
      <c r="E10379" s="661"/>
    </row>
    <row r="10380" s="651" customFormat="1" customHeight="1" spans="4:5">
      <c r="D10380" s="675"/>
      <c r="E10380" s="661"/>
    </row>
    <row r="10381" s="651" customFormat="1" customHeight="1" spans="4:5">
      <c r="D10381" s="675"/>
      <c r="E10381" s="661"/>
    </row>
    <row r="10382" s="651" customFormat="1" customHeight="1" spans="4:5">
      <c r="D10382" s="675"/>
      <c r="E10382" s="661"/>
    </row>
    <row r="10383" s="651" customFormat="1" customHeight="1" spans="4:5">
      <c r="D10383" s="675"/>
      <c r="E10383" s="661"/>
    </row>
    <row r="10384" s="651" customFormat="1" customHeight="1" spans="4:5">
      <c r="D10384" s="675"/>
      <c r="E10384" s="661"/>
    </row>
    <row r="10385" s="651" customFormat="1" customHeight="1" spans="4:5">
      <c r="D10385" s="675"/>
      <c r="E10385" s="661"/>
    </row>
    <row r="10386" s="651" customFormat="1" customHeight="1" spans="4:5">
      <c r="D10386" s="675"/>
      <c r="E10386" s="661"/>
    </row>
    <row r="10387" s="651" customFormat="1" customHeight="1" spans="4:5">
      <c r="D10387" s="675"/>
      <c r="E10387" s="661"/>
    </row>
    <row r="10388" s="651" customFormat="1" customHeight="1" spans="4:5">
      <c r="D10388" s="675"/>
      <c r="E10388" s="661"/>
    </row>
    <row r="10389" s="651" customFormat="1" customHeight="1" spans="4:5">
      <c r="D10389" s="675"/>
      <c r="E10389" s="661"/>
    </row>
    <row r="10390" s="651" customFormat="1" customHeight="1" spans="4:5">
      <c r="D10390" s="675"/>
      <c r="E10390" s="661"/>
    </row>
    <row r="10391" s="651" customFormat="1" customHeight="1" spans="4:5">
      <c r="D10391" s="675"/>
      <c r="E10391" s="661"/>
    </row>
    <row r="10392" s="651" customFormat="1" customHeight="1" spans="4:5">
      <c r="D10392" s="675"/>
      <c r="E10392" s="661"/>
    </row>
    <row r="10393" s="651" customFormat="1" customHeight="1" spans="4:5">
      <c r="D10393" s="675"/>
      <c r="E10393" s="661"/>
    </row>
    <row r="10394" s="651" customFormat="1" customHeight="1" spans="4:5">
      <c r="D10394" s="675"/>
      <c r="E10394" s="661"/>
    </row>
    <row r="10395" s="651" customFormat="1" customHeight="1" spans="4:5">
      <c r="D10395" s="675"/>
      <c r="E10395" s="661"/>
    </row>
    <row r="10396" s="651" customFormat="1" customHeight="1" spans="4:5">
      <c r="D10396" s="675"/>
      <c r="E10396" s="661"/>
    </row>
    <row r="10397" s="651" customFormat="1" customHeight="1" spans="4:5">
      <c r="D10397" s="675"/>
      <c r="E10397" s="661"/>
    </row>
    <row r="10398" s="651" customFormat="1" customHeight="1" spans="4:5">
      <c r="D10398" s="675"/>
      <c r="E10398" s="661"/>
    </row>
    <row r="10399" s="651" customFormat="1" customHeight="1" spans="4:5">
      <c r="D10399" s="675"/>
      <c r="E10399" s="661"/>
    </row>
    <row r="10400" s="651" customFormat="1" customHeight="1" spans="4:5">
      <c r="D10400" s="675"/>
      <c r="E10400" s="661"/>
    </row>
    <row r="10401" s="651" customFormat="1" customHeight="1" spans="4:5">
      <c r="D10401" s="675"/>
      <c r="E10401" s="661"/>
    </row>
    <row r="10402" s="651" customFormat="1" customHeight="1" spans="4:5">
      <c r="D10402" s="675"/>
      <c r="E10402" s="661"/>
    </row>
    <row r="10403" s="651" customFormat="1" customHeight="1" spans="4:5">
      <c r="D10403" s="675"/>
      <c r="E10403" s="661"/>
    </row>
    <row r="10404" s="651" customFormat="1" customHeight="1" spans="4:5">
      <c r="D10404" s="675"/>
      <c r="E10404" s="661"/>
    </row>
    <row r="10405" s="651" customFormat="1" customHeight="1" spans="4:5">
      <c r="D10405" s="675"/>
      <c r="E10405" s="661"/>
    </row>
    <row r="10406" s="651" customFormat="1" customHeight="1" spans="4:5">
      <c r="D10406" s="675"/>
      <c r="E10406" s="661"/>
    </row>
    <row r="10407" s="651" customFormat="1" customHeight="1" spans="4:5">
      <c r="D10407" s="675"/>
      <c r="E10407" s="661"/>
    </row>
    <row r="10408" s="651" customFormat="1" customHeight="1" spans="4:5">
      <c r="D10408" s="675"/>
      <c r="E10408" s="661"/>
    </row>
    <row r="10409" s="651" customFormat="1" customHeight="1" spans="4:5">
      <c r="D10409" s="675"/>
      <c r="E10409" s="661"/>
    </row>
    <row r="10410" s="651" customFormat="1" customHeight="1" spans="4:5">
      <c r="D10410" s="675"/>
      <c r="E10410" s="661"/>
    </row>
    <row r="10411" s="651" customFormat="1" customHeight="1" spans="4:5">
      <c r="D10411" s="675"/>
      <c r="E10411" s="661"/>
    </row>
    <row r="10412" s="651" customFormat="1" customHeight="1" spans="4:5">
      <c r="D10412" s="675"/>
      <c r="E10412" s="661"/>
    </row>
    <row r="10413" s="651" customFormat="1" customHeight="1" spans="4:5">
      <c r="D10413" s="675"/>
      <c r="E10413" s="661"/>
    </row>
    <row r="10414" s="651" customFormat="1" customHeight="1" spans="4:5">
      <c r="D10414" s="675"/>
      <c r="E10414" s="661"/>
    </row>
    <row r="10415" s="651" customFormat="1" customHeight="1" spans="4:5">
      <c r="D10415" s="675"/>
      <c r="E10415" s="661"/>
    </row>
    <row r="10416" s="651" customFormat="1" customHeight="1" spans="4:5">
      <c r="D10416" s="675"/>
      <c r="E10416" s="661"/>
    </row>
    <row r="10417" s="651" customFormat="1" customHeight="1" spans="4:5">
      <c r="D10417" s="675"/>
      <c r="E10417" s="661"/>
    </row>
    <row r="10418" s="651" customFormat="1" customHeight="1" spans="4:5">
      <c r="D10418" s="675"/>
      <c r="E10418" s="661"/>
    </row>
    <row r="10419" s="651" customFormat="1" customHeight="1" spans="4:5">
      <c r="D10419" s="675"/>
      <c r="E10419" s="661"/>
    </row>
    <row r="10420" s="651" customFormat="1" customHeight="1" spans="4:5">
      <c r="D10420" s="675"/>
      <c r="E10420" s="661"/>
    </row>
    <row r="10421" s="651" customFormat="1" customHeight="1" spans="4:5">
      <c r="D10421" s="675"/>
      <c r="E10421" s="661"/>
    </row>
    <row r="10422" s="651" customFormat="1" customHeight="1" spans="4:5">
      <c r="D10422" s="675"/>
      <c r="E10422" s="661"/>
    </row>
    <row r="10423" s="651" customFormat="1" customHeight="1" spans="4:5">
      <c r="D10423" s="675"/>
      <c r="E10423" s="661"/>
    </row>
    <row r="10424" s="651" customFormat="1" customHeight="1" spans="4:5">
      <c r="D10424" s="675"/>
      <c r="E10424" s="661"/>
    </row>
    <row r="10425" s="651" customFormat="1" customHeight="1" spans="4:5">
      <c r="D10425" s="675"/>
      <c r="E10425" s="661"/>
    </row>
    <row r="10426" s="651" customFormat="1" customHeight="1" spans="4:5">
      <c r="D10426" s="675"/>
      <c r="E10426" s="661"/>
    </row>
    <row r="10427" s="651" customFormat="1" customHeight="1" spans="4:5">
      <c r="D10427" s="675"/>
      <c r="E10427" s="661"/>
    </row>
    <row r="10428" s="651" customFormat="1" customHeight="1" spans="4:5">
      <c r="D10428" s="675"/>
      <c r="E10428" s="661"/>
    </row>
    <row r="10429" s="651" customFormat="1" customHeight="1" spans="4:5">
      <c r="D10429" s="675"/>
      <c r="E10429" s="661"/>
    </row>
    <row r="10430" s="651" customFormat="1" customHeight="1" spans="4:5">
      <c r="D10430" s="675"/>
      <c r="E10430" s="661"/>
    </row>
    <row r="10431" s="651" customFormat="1" customHeight="1" spans="4:5">
      <c r="D10431" s="675"/>
      <c r="E10431" s="661"/>
    </row>
    <row r="10432" s="651" customFormat="1" customHeight="1" spans="4:5">
      <c r="D10432" s="675"/>
      <c r="E10432" s="661"/>
    </row>
    <row r="10433" s="651" customFormat="1" customHeight="1" spans="4:5">
      <c r="D10433" s="675"/>
      <c r="E10433" s="661"/>
    </row>
    <row r="10434" s="651" customFormat="1" customHeight="1" spans="4:5">
      <c r="D10434" s="675"/>
      <c r="E10434" s="661"/>
    </row>
    <row r="10435" s="651" customFormat="1" customHeight="1" spans="4:5">
      <c r="D10435" s="675"/>
      <c r="E10435" s="661"/>
    </row>
    <row r="10436" s="651" customFormat="1" customHeight="1" spans="4:5">
      <c r="D10436" s="675"/>
      <c r="E10436" s="661"/>
    </row>
    <row r="10437" s="651" customFormat="1" customHeight="1" spans="4:5">
      <c r="D10437" s="675"/>
      <c r="E10437" s="661"/>
    </row>
    <row r="10438" s="651" customFormat="1" customHeight="1" spans="4:5">
      <c r="D10438" s="675"/>
      <c r="E10438" s="661"/>
    </row>
    <row r="10439" s="651" customFormat="1" customHeight="1" spans="4:5">
      <c r="D10439" s="675"/>
      <c r="E10439" s="661"/>
    </row>
    <row r="10440" s="651" customFormat="1" customHeight="1" spans="4:5">
      <c r="D10440" s="675"/>
      <c r="E10440" s="661"/>
    </row>
    <row r="10441" s="651" customFormat="1" customHeight="1" spans="4:5">
      <c r="D10441" s="675"/>
      <c r="E10441" s="661"/>
    </row>
    <row r="10442" s="651" customFormat="1" customHeight="1" spans="4:5">
      <c r="D10442" s="675"/>
      <c r="E10442" s="661"/>
    </row>
    <row r="10443" s="651" customFormat="1" customHeight="1" spans="4:5">
      <c r="D10443" s="675"/>
      <c r="E10443" s="661"/>
    </row>
    <row r="10444" s="651" customFormat="1" customHeight="1" spans="4:5">
      <c r="D10444" s="675"/>
      <c r="E10444" s="661"/>
    </row>
    <row r="10445" s="651" customFormat="1" customHeight="1" spans="4:5">
      <c r="D10445" s="675"/>
      <c r="E10445" s="661"/>
    </row>
    <row r="10446" s="651" customFormat="1" customHeight="1" spans="4:5">
      <c r="D10446" s="675"/>
      <c r="E10446" s="661"/>
    </row>
    <row r="10447" s="651" customFormat="1" customHeight="1" spans="4:5">
      <c r="D10447" s="675"/>
      <c r="E10447" s="661"/>
    </row>
    <row r="10448" s="651" customFormat="1" customHeight="1" spans="4:5">
      <c r="D10448" s="675"/>
      <c r="E10448" s="661"/>
    </row>
    <row r="10449" s="651" customFormat="1" customHeight="1" spans="4:5">
      <c r="D10449" s="675"/>
      <c r="E10449" s="661"/>
    </row>
    <row r="10450" s="651" customFormat="1" customHeight="1" spans="4:5">
      <c r="D10450" s="675"/>
      <c r="E10450" s="661"/>
    </row>
    <row r="10451" s="651" customFormat="1" customHeight="1" spans="4:5">
      <c r="D10451" s="675"/>
      <c r="E10451" s="661"/>
    </row>
    <row r="10452" s="651" customFormat="1" customHeight="1" spans="4:5">
      <c r="D10452" s="675"/>
      <c r="E10452" s="661"/>
    </row>
    <row r="10453" s="651" customFormat="1" customHeight="1" spans="4:5">
      <c r="D10453" s="675"/>
      <c r="E10453" s="661"/>
    </row>
    <row r="10454" s="651" customFormat="1" customHeight="1" spans="4:5">
      <c r="D10454" s="675"/>
      <c r="E10454" s="661"/>
    </row>
    <row r="10455" s="651" customFormat="1" customHeight="1" spans="4:5">
      <c r="D10455" s="675"/>
      <c r="E10455" s="661"/>
    </row>
    <row r="10456" s="651" customFormat="1" customHeight="1" spans="4:5">
      <c r="D10456" s="675"/>
      <c r="E10456" s="661"/>
    </row>
    <row r="10457" s="651" customFormat="1" customHeight="1" spans="4:5">
      <c r="D10457" s="675"/>
      <c r="E10457" s="661"/>
    </row>
    <row r="10458" s="651" customFormat="1" customHeight="1" spans="4:5">
      <c r="D10458" s="675"/>
      <c r="E10458" s="661"/>
    </row>
    <row r="10459" s="651" customFormat="1" customHeight="1" spans="4:5">
      <c r="D10459" s="675"/>
      <c r="E10459" s="661"/>
    </row>
    <row r="10460" s="651" customFormat="1" customHeight="1" spans="4:5">
      <c r="D10460" s="675"/>
      <c r="E10460" s="661"/>
    </row>
    <row r="10461" s="651" customFormat="1" customHeight="1" spans="4:5">
      <c r="D10461" s="675"/>
      <c r="E10461" s="661"/>
    </row>
    <row r="10462" s="651" customFormat="1" customHeight="1" spans="4:5">
      <c r="D10462" s="675"/>
      <c r="E10462" s="661"/>
    </row>
    <row r="10463" s="651" customFormat="1" customHeight="1" spans="4:5">
      <c r="D10463" s="675"/>
      <c r="E10463" s="661"/>
    </row>
    <row r="10464" s="651" customFormat="1" customHeight="1" spans="4:5">
      <c r="D10464" s="675"/>
      <c r="E10464" s="661"/>
    </row>
    <row r="10465" s="651" customFormat="1" customHeight="1" spans="4:5">
      <c r="D10465" s="675"/>
      <c r="E10465" s="661"/>
    </row>
    <row r="10466" s="651" customFormat="1" customHeight="1" spans="4:5">
      <c r="D10466" s="675"/>
      <c r="E10466" s="661"/>
    </row>
    <row r="10467" s="651" customFormat="1" customHeight="1" spans="4:5">
      <c r="D10467" s="675"/>
      <c r="E10467" s="661"/>
    </row>
    <row r="10468" s="651" customFormat="1" customHeight="1" spans="4:5">
      <c r="D10468" s="675"/>
      <c r="E10468" s="661"/>
    </row>
    <row r="10469" s="651" customFormat="1" customHeight="1" spans="4:5">
      <c r="D10469" s="675"/>
      <c r="E10469" s="661"/>
    </row>
    <row r="10470" s="651" customFormat="1" customHeight="1" spans="4:5">
      <c r="D10470" s="675"/>
      <c r="E10470" s="661"/>
    </row>
    <row r="10471" s="651" customFormat="1" customHeight="1" spans="4:5">
      <c r="D10471" s="675"/>
      <c r="E10471" s="661"/>
    </row>
    <row r="10472" s="651" customFormat="1" customHeight="1" spans="4:5">
      <c r="D10472" s="675"/>
      <c r="E10472" s="661"/>
    </row>
    <row r="10473" s="651" customFormat="1" customHeight="1" spans="4:5">
      <c r="D10473" s="675"/>
      <c r="E10473" s="661"/>
    </row>
    <row r="10474" s="651" customFormat="1" customHeight="1" spans="4:5">
      <c r="D10474" s="675"/>
      <c r="E10474" s="661"/>
    </row>
    <row r="10475" s="651" customFormat="1" customHeight="1" spans="4:5">
      <c r="D10475" s="675"/>
      <c r="E10475" s="661"/>
    </row>
    <row r="10476" s="651" customFormat="1" customHeight="1" spans="4:5">
      <c r="D10476" s="675"/>
      <c r="E10476" s="661"/>
    </row>
    <row r="10477" s="651" customFormat="1" customHeight="1" spans="4:5">
      <c r="D10477" s="675"/>
      <c r="E10477" s="661"/>
    </row>
    <row r="10478" s="651" customFormat="1" customHeight="1" spans="4:5">
      <c r="D10478" s="675"/>
      <c r="E10478" s="661"/>
    </row>
    <row r="10479" s="651" customFormat="1" customHeight="1" spans="4:5">
      <c r="D10479" s="675"/>
      <c r="E10479" s="661"/>
    </row>
    <row r="10480" s="651" customFormat="1" customHeight="1" spans="4:5">
      <c r="D10480" s="675"/>
      <c r="E10480" s="661"/>
    </row>
    <row r="10481" s="651" customFormat="1" customHeight="1" spans="4:5">
      <c r="D10481" s="675"/>
      <c r="E10481" s="661"/>
    </row>
    <row r="10482" s="651" customFormat="1" customHeight="1" spans="4:5">
      <c r="D10482" s="675"/>
      <c r="E10482" s="661"/>
    </row>
    <row r="10483" s="651" customFormat="1" customHeight="1" spans="4:5">
      <c r="D10483" s="675"/>
      <c r="E10483" s="661"/>
    </row>
    <row r="10484" s="651" customFormat="1" customHeight="1" spans="4:5">
      <c r="D10484" s="675"/>
      <c r="E10484" s="661"/>
    </row>
    <row r="10485" s="651" customFormat="1" customHeight="1" spans="4:5">
      <c r="D10485" s="675"/>
      <c r="E10485" s="661"/>
    </row>
    <row r="10486" s="651" customFormat="1" customHeight="1" spans="4:5">
      <c r="D10486" s="675"/>
      <c r="E10486" s="661"/>
    </row>
    <row r="10487" s="651" customFormat="1" customHeight="1" spans="4:5">
      <c r="D10487" s="675"/>
      <c r="E10487" s="661"/>
    </row>
    <row r="10488" s="651" customFormat="1" customHeight="1" spans="4:5">
      <c r="D10488" s="675"/>
      <c r="E10488" s="661"/>
    </row>
    <row r="10489" s="651" customFormat="1" customHeight="1" spans="4:5">
      <c r="D10489" s="675"/>
      <c r="E10489" s="661"/>
    </row>
    <row r="10490" s="651" customFormat="1" customHeight="1" spans="4:5">
      <c r="D10490" s="675"/>
      <c r="E10490" s="661"/>
    </row>
    <row r="10491" s="651" customFormat="1" customHeight="1" spans="4:5">
      <c r="D10491" s="675"/>
      <c r="E10491" s="661"/>
    </row>
    <row r="10492" s="651" customFormat="1" customHeight="1" spans="4:5">
      <c r="D10492" s="675"/>
      <c r="E10492" s="661"/>
    </row>
    <row r="10493" s="651" customFormat="1" customHeight="1" spans="4:5">
      <c r="D10493" s="675"/>
      <c r="E10493" s="661"/>
    </row>
    <row r="10494" s="651" customFormat="1" customHeight="1" spans="4:5">
      <c r="D10494" s="675"/>
      <c r="E10494" s="661"/>
    </row>
    <row r="10495" s="651" customFormat="1" customHeight="1" spans="4:5">
      <c r="D10495" s="675"/>
      <c r="E10495" s="661"/>
    </row>
    <row r="10496" s="651" customFormat="1" customHeight="1" spans="4:5">
      <c r="D10496" s="675"/>
      <c r="E10496" s="661"/>
    </row>
    <row r="10497" s="651" customFormat="1" customHeight="1" spans="4:5">
      <c r="D10497" s="675"/>
      <c r="E10497" s="661"/>
    </row>
    <row r="10498" s="651" customFormat="1" customHeight="1" spans="4:5">
      <c r="D10498" s="675"/>
      <c r="E10498" s="661"/>
    </row>
    <row r="10499" s="651" customFormat="1" customHeight="1" spans="4:5">
      <c r="D10499" s="675"/>
      <c r="E10499" s="661"/>
    </row>
    <row r="10500" s="651" customFormat="1" customHeight="1" spans="4:5">
      <c r="D10500" s="675"/>
      <c r="E10500" s="661"/>
    </row>
    <row r="10501" s="651" customFormat="1" customHeight="1" spans="4:5">
      <c r="D10501" s="675"/>
      <c r="E10501" s="661"/>
    </row>
    <row r="10502" s="651" customFormat="1" customHeight="1" spans="4:5">
      <c r="D10502" s="675"/>
      <c r="E10502" s="661"/>
    </row>
    <row r="10503" s="651" customFormat="1" customHeight="1" spans="4:5">
      <c r="D10503" s="675"/>
      <c r="E10503" s="661"/>
    </row>
    <row r="10504" s="651" customFormat="1" customHeight="1" spans="4:5">
      <c r="D10504" s="675"/>
      <c r="E10504" s="661"/>
    </row>
    <row r="10505" s="651" customFormat="1" customHeight="1" spans="4:5">
      <c r="D10505" s="675"/>
      <c r="E10505" s="661"/>
    </row>
    <row r="10506" s="651" customFormat="1" customHeight="1" spans="4:5">
      <c r="D10506" s="675"/>
      <c r="E10506" s="661"/>
    </row>
    <row r="10507" s="651" customFormat="1" customHeight="1" spans="4:5">
      <c r="D10507" s="675"/>
      <c r="E10507" s="661"/>
    </row>
    <row r="10508" s="651" customFormat="1" customHeight="1" spans="4:5">
      <c r="D10508" s="675"/>
      <c r="E10508" s="661"/>
    </row>
    <row r="10509" s="651" customFormat="1" customHeight="1" spans="4:5">
      <c r="D10509" s="675"/>
      <c r="E10509" s="661"/>
    </row>
    <row r="10510" s="651" customFormat="1" customHeight="1" spans="4:5">
      <c r="D10510" s="675"/>
      <c r="E10510" s="661"/>
    </row>
    <row r="10511" s="651" customFormat="1" customHeight="1" spans="4:5">
      <c r="D10511" s="675"/>
      <c r="E10511" s="661"/>
    </row>
    <row r="10512" s="651" customFormat="1" customHeight="1" spans="4:5">
      <c r="D10512" s="675"/>
      <c r="E10512" s="661"/>
    </row>
    <row r="10513" s="651" customFormat="1" customHeight="1" spans="4:5">
      <c r="D10513" s="675"/>
      <c r="E10513" s="661"/>
    </row>
    <row r="10514" s="651" customFormat="1" customHeight="1" spans="4:5">
      <c r="D10514" s="675"/>
      <c r="E10514" s="661"/>
    </row>
    <row r="10515" s="651" customFormat="1" customHeight="1" spans="4:5">
      <c r="D10515" s="675"/>
      <c r="E10515" s="661"/>
    </row>
    <row r="10516" s="651" customFormat="1" customHeight="1" spans="4:5">
      <c r="D10516" s="675"/>
      <c r="E10516" s="661"/>
    </row>
    <row r="10517" s="651" customFormat="1" customHeight="1" spans="4:5">
      <c r="D10517" s="675"/>
      <c r="E10517" s="661"/>
    </row>
    <row r="10518" s="651" customFormat="1" customHeight="1" spans="4:5">
      <c r="D10518" s="675"/>
      <c r="E10518" s="661"/>
    </row>
    <row r="10519" s="651" customFormat="1" customHeight="1" spans="4:5">
      <c r="D10519" s="675"/>
      <c r="E10519" s="661"/>
    </row>
    <row r="10520" s="651" customFormat="1" customHeight="1" spans="4:5">
      <c r="D10520" s="675"/>
      <c r="E10520" s="661"/>
    </row>
    <row r="10521" s="651" customFormat="1" customHeight="1" spans="4:5">
      <c r="D10521" s="675"/>
      <c r="E10521" s="661"/>
    </row>
    <row r="10522" s="651" customFormat="1" customHeight="1" spans="4:5">
      <c r="D10522" s="675"/>
      <c r="E10522" s="661"/>
    </row>
    <row r="10523" s="651" customFormat="1" customHeight="1" spans="4:5">
      <c r="D10523" s="675"/>
      <c r="E10523" s="661"/>
    </row>
    <row r="10524" s="651" customFormat="1" customHeight="1" spans="4:5">
      <c r="D10524" s="675"/>
      <c r="E10524" s="661"/>
    </row>
    <row r="10525" s="651" customFormat="1" customHeight="1" spans="4:5">
      <c r="D10525" s="675"/>
      <c r="E10525" s="661"/>
    </row>
    <row r="10526" s="651" customFormat="1" customHeight="1" spans="4:5">
      <c r="D10526" s="675"/>
      <c r="E10526" s="661"/>
    </row>
    <row r="10527" s="651" customFormat="1" customHeight="1" spans="4:5">
      <c r="D10527" s="675"/>
      <c r="E10527" s="661"/>
    </row>
    <row r="10528" s="651" customFormat="1" customHeight="1" spans="4:5">
      <c r="D10528" s="675"/>
      <c r="E10528" s="661"/>
    </row>
    <row r="10529" s="651" customFormat="1" customHeight="1" spans="4:5">
      <c r="D10529" s="675"/>
      <c r="E10529" s="661"/>
    </row>
    <row r="10530" s="651" customFormat="1" customHeight="1" spans="4:5">
      <c r="D10530" s="675"/>
      <c r="E10530" s="661"/>
    </row>
    <row r="10531" s="651" customFormat="1" customHeight="1" spans="4:5">
      <c r="D10531" s="675"/>
      <c r="E10531" s="661"/>
    </row>
    <row r="10532" s="651" customFormat="1" customHeight="1" spans="4:5">
      <c r="D10532" s="675"/>
      <c r="E10532" s="661"/>
    </row>
    <row r="10533" s="651" customFormat="1" customHeight="1" spans="4:5">
      <c r="D10533" s="675"/>
      <c r="E10533" s="661"/>
    </row>
    <row r="10534" s="651" customFormat="1" customHeight="1" spans="4:5">
      <c r="D10534" s="675"/>
      <c r="E10534" s="661"/>
    </row>
    <row r="10535" s="651" customFormat="1" customHeight="1" spans="4:5">
      <c r="D10535" s="675"/>
      <c r="E10535" s="661"/>
    </row>
    <row r="10536" s="651" customFormat="1" customHeight="1" spans="4:5">
      <c r="D10536" s="675"/>
      <c r="E10536" s="661"/>
    </row>
    <row r="10537" s="651" customFormat="1" customHeight="1" spans="4:5">
      <c r="D10537" s="675"/>
      <c r="E10537" s="661"/>
    </row>
    <row r="10538" s="651" customFormat="1" customHeight="1" spans="4:5">
      <c r="D10538" s="675"/>
      <c r="E10538" s="661"/>
    </row>
    <row r="10539" s="651" customFormat="1" customHeight="1" spans="4:5">
      <c r="D10539" s="675"/>
      <c r="E10539" s="661"/>
    </row>
    <row r="10540" s="651" customFormat="1" customHeight="1" spans="4:5">
      <c r="D10540" s="675"/>
      <c r="E10540" s="661"/>
    </row>
    <row r="10541" s="651" customFormat="1" customHeight="1" spans="4:5">
      <c r="D10541" s="675"/>
      <c r="E10541" s="661"/>
    </row>
    <row r="10542" s="651" customFormat="1" customHeight="1" spans="4:5">
      <c r="D10542" s="675"/>
      <c r="E10542" s="661"/>
    </row>
    <row r="10543" s="651" customFormat="1" customHeight="1" spans="4:5">
      <c r="D10543" s="675"/>
      <c r="E10543" s="661"/>
    </row>
    <row r="10544" s="651" customFormat="1" customHeight="1" spans="4:5">
      <c r="D10544" s="675"/>
      <c r="E10544" s="661"/>
    </row>
    <row r="10545" s="651" customFormat="1" customHeight="1" spans="4:5">
      <c r="D10545" s="675"/>
      <c r="E10545" s="661"/>
    </row>
    <row r="10546" s="651" customFormat="1" customHeight="1" spans="4:5">
      <c r="D10546" s="675"/>
      <c r="E10546" s="661"/>
    </row>
    <row r="10547" s="651" customFormat="1" customHeight="1" spans="4:5">
      <c r="D10547" s="675"/>
      <c r="E10547" s="661"/>
    </row>
    <row r="10548" s="651" customFormat="1" customHeight="1" spans="4:5">
      <c r="D10548" s="675"/>
      <c r="E10548" s="661"/>
    </row>
    <row r="10549" s="651" customFormat="1" customHeight="1" spans="4:5">
      <c r="D10549" s="675"/>
      <c r="E10549" s="661"/>
    </row>
    <row r="10550" s="651" customFormat="1" customHeight="1" spans="4:5">
      <c r="D10550" s="675"/>
      <c r="E10550" s="661"/>
    </row>
    <row r="10551" s="651" customFormat="1" customHeight="1" spans="4:5">
      <c r="D10551" s="675"/>
      <c r="E10551" s="661"/>
    </row>
    <row r="10552" s="651" customFormat="1" customHeight="1" spans="4:5">
      <c r="D10552" s="675"/>
      <c r="E10552" s="661"/>
    </row>
    <row r="10553" s="651" customFormat="1" customHeight="1" spans="4:5">
      <c r="D10553" s="675"/>
      <c r="E10553" s="661"/>
    </row>
    <row r="10554" s="651" customFormat="1" customHeight="1" spans="4:5">
      <c r="D10554" s="675"/>
      <c r="E10554" s="661"/>
    </row>
    <row r="10555" s="651" customFormat="1" customHeight="1" spans="4:5">
      <c r="D10555" s="675"/>
      <c r="E10555" s="661"/>
    </row>
    <row r="10556" s="651" customFormat="1" customHeight="1" spans="4:5">
      <c r="D10556" s="675"/>
      <c r="E10556" s="661"/>
    </row>
    <row r="10557" s="651" customFormat="1" customHeight="1" spans="4:5">
      <c r="D10557" s="675"/>
      <c r="E10557" s="661"/>
    </row>
    <row r="10558" s="651" customFormat="1" customHeight="1" spans="4:5">
      <c r="D10558" s="675"/>
      <c r="E10558" s="661"/>
    </row>
    <row r="10559" s="651" customFormat="1" customHeight="1" spans="4:5">
      <c r="D10559" s="675"/>
      <c r="E10559" s="661"/>
    </row>
    <row r="10560" s="651" customFormat="1" customHeight="1" spans="4:5">
      <c r="D10560" s="675"/>
      <c r="E10560" s="661"/>
    </row>
    <row r="10561" s="651" customFormat="1" customHeight="1" spans="4:5">
      <c r="D10561" s="675"/>
      <c r="E10561" s="661"/>
    </row>
    <row r="10562" s="651" customFormat="1" customHeight="1" spans="4:5">
      <c r="D10562" s="675"/>
      <c r="E10562" s="661"/>
    </row>
    <row r="10563" s="651" customFormat="1" customHeight="1" spans="4:5">
      <c r="D10563" s="675"/>
      <c r="E10563" s="661"/>
    </row>
    <row r="10564" s="651" customFormat="1" customHeight="1" spans="4:5">
      <c r="D10564" s="675"/>
      <c r="E10564" s="661"/>
    </row>
    <row r="10565" s="651" customFormat="1" customHeight="1" spans="4:5">
      <c r="D10565" s="675"/>
      <c r="E10565" s="661"/>
    </row>
    <row r="10566" s="651" customFormat="1" customHeight="1" spans="4:5">
      <c r="D10566" s="675"/>
      <c r="E10566" s="661"/>
    </row>
    <row r="10567" s="651" customFormat="1" customHeight="1" spans="4:5">
      <c r="D10567" s="675"/>
      <c r="E10567" s="661"/>
    </row>
    <row r="10568" s="651" customFormat="1" customHeight="1" spans="4:5">
      <c r="D10568" s="675"/>
      <c r="E10568" s="661"/>
    </row>
    <row r="10569" s="651" customFormat="1" customHeight="1" spans="4:5">
      <c r="D10569" s="675"/>
      <c r="E10569" s="661"/>
    </row>
    <row r="10570" s="651" customFormat="1" customHeight="1" spans="4:5">
      <c r="D10570" s="675"/>
      <c r="E10570" s="661"/>
    </row>
    <row r="10571" s="651" customFormat="1" customHeight="1" spans="4:5">
      <c r="D10571" s="675"/>
      <c r="E10571" s="661"/>
    </row>
    <row r="10572" s="651" customFormat="1" customHeight="1" spans="4:5">
      <c r="D10572" s="675"/>
      <c r="E10572" s="661"/>
    </row>
    <row r="10573" s="651" customFormat="1" customHeight="1" spans="4:5">
      <c r="D10573" s="675"/>
      <c r="E10573" s="661"/>
    </row>
    <row r="10574" s="651" customFormat="1" customHeight="1" spans="4:5">
      <c r="D10574" s="675"/>
      <c r="E10574" s="661"/>
    </row>
    <row r="10575" s="651" customFormat="1" customHeight="1" spans="4:5">
      <c r="D10575" s="675"/>
      <c r="E10575" s="661"/>
    </row>
    <row r="10576" s="651" customFormat="1" customHeight="1" spans="4:5">
      <c r="D10576" s="675"/>
      <c r="E10576" s="661"/>
    </row>
    <row r="10577" s="651" customFormat="1" customHeight="1" spans="4:5">
      <c r="D10577" s="675"/>
      <c r="E10577" s="661"/>
    </row>
    <row r="10578" s="651" customFormat="1" customHeight="1" spans="4:5">
      <c r="D10578" s="675"/>
      <c r="E10578" s="661"/>
    </row>
    <row r="10579" s="651" customFormat="1" customHeight="1" spans="4:5">
      <c r="D10579" s="675"/>
      <c r="E10579" s="661"/>
    </row>
    <row r="10580" s="651" customFormat="1" customHeight="1" spans="4:5">
      <c r="D10580" s="675"/>
      <c r="E10580" s="661"/>
    </row>
    <row r="10581" s="651" customFormat="1" customHeight="1" spans="4:5">
      <c r="D10581" s="675"/>
      <c r="E10581" s="661"/>
    </row>
    <row r="10582" s="651" customFormat="1" customHeight="1" spans="4:5">
      <c r="D10582" s="675"/>
      <c r="E10582" s="661"/>
    </row>
    <row r="10583" s="651" customFormat="1" customHeight="1" spans="4:5">
      <c r="D10583" s="675"/>
      <c r="E10583" s="661"/>
    </row>
    <row r="10584" s="651" customFormat="1" customHeight="1" spans="4:5">
      <c r="D10584" s="675"/>
      <c r="E10584" s="661"/>
    </row>
    <row r="10585" s="651" customFormat="1" customHeight="1" spans="4:5">
      <c r="D10585" s="675"/>
      <c r="E10585" s="661"/>
    </row>
    <row r="10586" s="651" customFormat="1" customHeight="1" spans="4:5">
      <c r="D10586" s="675"/>
      <c r="E10586" s="661"/>
    </row>
    <row r="10587" s="651" customFormat="1" customHeight="1" spans="4:5">
      <c r="D10587" s="675"/>
      <c r="E10587" s="661"/>
    </row>
    <row r="10588" s="651" customFormat="1" customHeight="1" spans="4:5">
      <c r="D10588" s="675"/>
      <c r="E10588" s="661"/>
    </row>
    <row r="10589" s="651" customFormat="1" customHeight="1" spans="4:5">
      <c r="D10589" s="675"/>
      <c r="E10589" s="661"/>
    </row>
    <row r="10590" s="651" customFormat="1" customHeight="1" spans="4:5">
      <c r="D10590" s="675"/>
      <c r="E10590" s="661"/>
    </row>
    <row r="10591" s="651" customFormat="1" customHeight="1" spans="4:5">
      <c r="D10591" s="675"/>
      <c r="E10591" s="661"/>
    </row>
    <row r="10592" s="651" customFormat="1" customHeight="1" spans="4:5">
      <c r="D10592" s="675"/>
      <c r="E10592" s="661"/>
    </row>
    <row r="10593" s="651" customFormat="1" customHeight="1" spans="4:5">
      <c r="D10593" s="675"/>
      <c r="E10593" s="661"/>
    </row>
    <row r="10594" s="651" customFormat="1" customHeight="1" spans="4:5">
      <c r="D10594" s="675"/>
      <c r="E10594" s="661"/>
    </row>
    <row r="10595" s="651" customFormat="1" customHeight="1" spans="4:5">
      <c r="D10595" s="675"/>
      <c r="E10595" s="661"/>
    </row>
    <row r="10596" s="651" customFormat="1" customHeight="1" spans="4:5">
      <c r="D10596" s="675"/>
      <c r="E10596" s="661"/>
    </row>
    <row r="10597" s="651" customFormat="1" customHeight="1" spans="4:5">
      <c r="D10597" s="675"/>
      <c r="E10597" s="661"/>
    </row>
    <row r="10598" s="651" customFormat="1" customHeight="1" spans="4:5">
      <c r="D10598" s="675"/>
      <c r="E10598" s="661"/>
    </row>
    <row r="10599" s="651" customFormat="1" customHeight="1" spans="4:5">
      <c r="D10599" s="675"/>
      <c r="E10599" s="661"/>
    </row>
    <row r="10600" s="651" customFormat="1" customHeight="1" spans="4:5">
      <c r="D10600" s="675"/>
      <c r="E10600" s="661"/>
    </row>
    <row r="10601" s="651" customFormat="1" customHeight="1" spans="4:5">
      <c r="D10601" s="675"/>
      <c r="E10601" s="661"/>
    </row>
    <row r="10602" s="651" customFormat="1" customHeight="1" spans="4:5">
      <c r="D10602" s="675"/>
      <c r="E10602" s="661"/>
    </row>
    <row r="10603" s="651" customFormat="1" customHeight="1" spans="4:5">
      <c r="D10603" s="675"/>
      <c r="E10603" s="661"/>
    </row>
    <row r="10604" s="651" customFormat="1" customHeight="1" spans="4:5">
      <c r="D10604" s="675"/>
      <c r="E10604" s="661"/>
    </row>
    <row r="10605" s="651" customFormat="1" customHeight="1" spans="4:5">
      <c r="D10605" s="675"/>
      <c r="E10605" s="661"/>
    </row>
    <row r="10606" s="651" customFormat="1" customHeight="1" spans="4:5">
      <c r="D10606" s="675"/>
      <c r="E10606" s="661"/>
    </row>
    <row r="10607" s="651" customFormat="1" customHeight="1" spans="4:5">
      <c r="D10607" s="675"/>
      <c r="E10607" s="661"/>
    </row>
    <row r="10608" s="651" customFormat="1" customHeight="1" spans="4:5">
      <c r="D10608" s="675"/>
      <c r="E10608" s="661"/>
    </row>
    <row r="10609" s="651" customFormat="1" customHeight="1" spans="4:5">
      <c r="D10609" s="675"/>
      <c r="E10609" s="661"/>
    </row>
    <row r="10610" s="651" customFormat="1" customHeight="1" spans="4:5">
      <c r="D10610" s="675"/>
      <c r="E10610" s="661"/>
    </row>
    <row r="10611" s="651" customFormat="1" customHeight="1" spans="4:5">
      <c r="D10611" s="675"/>
      <c r="E10611" s="661"/>
    </row>
    <row r="10612" s="651" customFormat="1" customHeight="1" spans="4:5">
      <c r="D10612" s="675"/>
      <c r="E10612" s="661"/>
    </row>
    <row r="10613" s="651" customFormat="1" customHeight="1" spans="4:5">
      <c r="D10613" s="675"/>
      <c r="E10613" s="661"/>
    </row>
    <row r="10614" s="651" customFormat="1" customHeight="1" spans="4:5">
      <c r="D10614" s="675"/>
      <c r="E10614" s="661"/>
    </row>
    <row r="10615" s="651" customFormat="1" customHeight="1" spans="4:5">
      <c r="D10615" s="675"/>
      <c r="E10615" s="661"/>
    </row>
    <row r="10616" s="651" customFormat="1" customHeight="1" spans="4:5">
      <c r="D10616" s="675"/>
      <c r="E10616" s="661"/>
    </row>
    <row r="10617" s="651" customFormat="1" customHeight="1" spans="4:5">
      <c r="D10617" s="675"/>
      <c r="E10617" s="661"/>
    </row>
    <row r="10618" s="651" customFormat="1" customHeight="1" spans="4:5">
      <c r="D10618" s="675"/>
      <c r="E10618" s="661"/>
    </row>
    <row r="10619" s="651" customFormat="1" customHeight="1" spans="4:5">
      <c r="D10619" s="675"/>
      <c r="E10619" s="661"/>
    </row>
    <row r="10620" s="651" customFormat="1" customHeight="1" spans="4:5">
      <c r="D10620" s="675"/>
      <c r="E10620" s="661"/>
    </row>
    <row r="10621" s="651" customFormat="1" customHeight="1" spans="4:5">
      <c r="D10621" s="675"/>
      <c r="E10621" s="661"/>
    </row>
    <row r="10622" s="651" customFormat="1" customHeight="1" spans="4:5">
      <c r="D10622" s="675"/>
      <c r="E10622" s="661"/>
    </row>
    <row r="10623" s="651" customFormat="1" customHeight="1" spans="4:5">
      <c r="D10623" s="675"/>
      <c r="E10623" s="661"/>
    </row>
    <row r="10624" s="651" customFormat="1" customHeight="1" spans="4:5">
      <c r="D10624" s="675"/>
      <c r="E10624" s="661"/>
    </row>
    <row r="10625" s="651" customFormat="1" customHeight="1" spans="4:5">
      <c r="D10625" s="675"/>
      <c r="E10625" s="661"/>
    </row>
    <row r="10626" s="651" customFormat="1" customHeight="1" spans="4:5">
      <c r="D10626" s="675"/>
      <c r="E10626" s="661"/>
    </row>
    <row r="10627" s="651" customFormat="1" customHeight="1" spans="4:5">
      <c r="D10627" s="675"/>
      <c r="E10627" s="661"/>
    </row>
    <row r="10628" s="651" customFormat="1" customHeight="1" spans="4:5">
      <c r="D10628" s="675"/>
      <c r="E10628" s="661"/>
    </row>
    <row r="10629" s="651" customFormat="1" customHeight="1" spans="4:5">
      <c r="D10629" s="675"/>
      <c r="E10629" s="661"/>
    </row>
    <row r="10630" s="651" customFormat="1" customHeight="1" spans="4:5">
      <c r="D10630" s="675"/>
      <c r="E10630" s="661"/>
    </row>
    <row r="10631" s="651" customFormat="1" customHeight="1" spans="4:5">
      <c r="D10631" s="675"/>
      <c r="E10631" s="661"/>
    </row>
    <row r="10632" s="651" customFormat="1" customHeight="1" spans="4:5">
      <c r="D10632" s="675"/>
      <c r="E10632" s="661"/>
    </row>
    <row r="10633" s="651" customFormat="1" customHeight="1" spans="4:5">
      <c r="D10633" s="675"/>
      <c r="E10633" s="661"/>
    </row>
    <row r="10634" s="651" customFormat="1" customHeight="1" spans="4:5">
      <c r="D10634" s="675"/>
      <c r="E10634" s="661"/>
    </row>
    <row r="10635" s="651" customFormat="1" customHeight="1" spans="4:5">
      <c r="D10635" s="675"/>
      <c r="E10635" s="661"/>
    </row>
    <row r="10636" s="651" customFormat="1" customHeight="1" spans="4:5">
      <c r="D10636" s="675"/>
      <c r="E10636" s="661"/>
    </row>
    <row r="10637" s="651" customFormat="1" customHeight="1" spans="4:5">
      <c r="D10637" s="675"/>
      <c r="E10637" s="661"/>
    </row>
    <row r="10638" s="651" customFormat="1" customHeight="1" spans="4:5">
      <c r="D10638" s="675"/>
      <c r="E10638" s="661"/>
    </row>
    <row r="10639" s="651" customFormat="1" customHeight="1" spans="4:5">
      <c r="D10639" s="675"/>
      <c r="E10639" s="661"/>
    </row>
    <row r="10640" s="651" customFormat="1" customHeight="1" spans="4:5">
      <c r="D10640" s="675"/>
      <c r="E10640" s="661"/>
    </row>
    <row r="10641" s="651" customFormat="1" customHeight="1" spans="4:5">
      <c r="D10641" s="675"/>
      <c r="E10641" s="661"/>
    </row>
    <row r="10642" s="651" customFormat="1" customHeight="1" spans="4:5">
      <c r="D10642" s="675"/>
      <c r="E10642" s="661"/>
    </row>
    <row r="10643" s="651" customFormat="1" customHeight="1" spans="4:5">
      <c r="D10643" s="675"/>
      <c r="E10643" s="661"/>
    </row>
    <row r="10644" s="651" customFormat="1" customHeight="1" spans="4:5">
      <c r="D10644" s="675"/>
      <c r="E10644" s="661"/>
    </row>
    <row r="10645" s="651" customFormat="1" customHeight="1" spans="4:5">
      <c r="D10645" s="675"/>
      <c r="E10645" s="661"/>
    </row>
    <row r="10646" s="651" customFormat="1" customHeight="1" spans="4:5">
      <c r="D10646" s="675"/>
      <c r="E10646" s="661"/>
    </row>
    <row r="10647" s="651" customFormat="1" customHeight="1" spans="4:5">
      <c r="D10647" s="675"/>
      <c r="E10647" s="661"/>
    </row>
    <row r="10648" s="651" customFormat="1" customHeight="1" spans="4:5">
      <c r="D10648" s="675"/>
      <c r="E10648" s="661"/>
    </row>
    <row r="10649" s="651" customFormat="1" customHeight="1" spans="4:5">
      <c r="D10649" s="675"/>
      <c r="E10649" s="661"/>
    </row>
    <row r="10650" s="651" customFormat="1" customHeight="1" spans="4:5">
      <c r="D10650" s="675"/>
      <c r="E10650" s="661"/>
    </row>
    <row r="10651" s="651" customFormat="1" customHeight="1" spans="4:5">
      <c r="D10651" s="675"/>
      <c r="E10651" s="661"/>
    </row>
    <row r="10652" s="651" customFormat="1" customHeight="1" spans="4:5">
      <c r="D10652" s="675"/>
      <c r="E10652" s="661"/>
    </row>
    <row r="10653" s="651" customFormat="1" customHeight="1" spans="4:5">
      <c r="D10653" s="675"/>
      <c r="E10653" s="661"/>
    </row>
    <row r="10654" s="651" customFormat="1" customHeight="1" spans="4:5">
      <c r="D10654" s="675"/>
      <c r="E10654" s="661"/>
    </row>
    <row r="10655" s="651" customFormat="1" customHeight="1" spans="4:5">
      <c r="D10655" s="675"/>
      <c r="E10655" s="661"/>
    </row>
    <row r="10656" s="651" customFormat="1" customHeight="1" spans="4:5">
      <c r="D10656" s="675"/>
      <c r="E10656" s="661"/>
    </row>
    <row r="10657" s="651" customFormat="1" customHeight="1" spans="4:5">
      <c r="D10657" s="675"/>
      <c r="E10657" s="661"/>
    </row>
    <row r="10658" s="651" customFormat="1" customHeight="1" spans="4:5">
      <c r="D10658" s="675"/>
      <c r="E10658" s="661"/>
    </row>
    <row r="10659" s="651" customFormat="1" customHeight="1" spans="4:5">
      <c r="D10659" s="675"/>
      <c r="E10659" s="661"/>
    </row>
    <row r="10660" s="651" customFormat="1" customHeight="1" spans="4:5">
      <c r="D10660" s="675"/>
      <c r="E10660" s="661"/>
    </row>
    <row r="10661" s="651" customFormat="1" customHeight="1" spans="4:5">
      <c r="D10661" s="675"/>
      <c r="E10661" s="661"/>
    </row>
    <row r="10662" s="651" customFormat="1" customHeight="1" spans="4:5">
      <c r="D10662" s="675"/>
      <c r="E10662" s="661"/>
    </row>
    <row r="10663" s="651" customFormat="1" customHeight="1" spans="4:5">
      <c r="D10663" s="675"/>
      <c r="E10663" s="661"/>
    </row>
    <row r="10664" s="651" customFormat="1" customHeight="1" spans="4:5">
      <c r="D10664" s="675"/>
      <c r="E10664" s="661"/>
    </row>
    <row r="10665" s="651" customFormat="1" customHeight="1" spans="4:5">
      <c r="D10665" s="675"/>
      <c r="E10665" s="661"/>
    </row>
    <row r="10666" s="651" customFormat="1" customHeight="1" spans="4:5">
      <c r="D10666" s="675"/>
      <c r="E10666" s="661"/>
    </row>
    <row r="10667" s="651" customFormat="1" customHeight="1" spans="4:5">
      <c r="D10667" s="675"/>
      <c r="E10667" s="661"/>
    </row>
    <row r="10668" s="651" customFormat="1" customHeight="1" spans="4:5">
      <c r="D10668" s="675"/>
      <c r="E10668" s="661"/>
    </row>
    <row r="10669" s="651" customFormat="1" customHeight="1" spans="4:5">
      <c r="D10669" s="675"/>
      <c r="E10669" s="661"/>
    </row>
    <row r="10670" s="651" customFormat="1" customHeight="1" spans="4:5">
      <c r="D10670" s="675"/>
      <c r="E10670" s="661"/>
    </row>
    <row r="10671" s="651" customFormat="1" customHeight="1" spans="4:5">
      <c r="D10671" s="675"/>
      <c r="E10671" s="661"/>
    </row>
    <row r="10672" s="651" customFormat="1" customHeight="1" spans="4:5">
      <c r="D10672" s="675"/>
      <c r="E10672" s="661"/>
    </row>
    <row r="10673" s="651" customFormat="1" customHeight="1" spans="4:5">
      <c r="D10673" s="675"/>
      <c r="E10673" s="661"/>
    </row>
    <row r="10674" s="651" customFormat="1" customHeight="1" spans="4:5">
      <c r="D10674" s="675"/>
      <c r="E10674" s="661"/>
    </row>
    <row r="10675" s="651" customFormat="1" customHeight="1" spans="4:5">
      <c r="D10675" s="675"/>
      <c r="E10675" s="661"/>
    </row>
    <row r="10676" s="651" customFormat="1" customHeight="1" spans="4:5">
      <c r="D10676" s="675"/>
      <c r="E10676" s="661"/>
    </row>
    <row r="10677" s="651" customFormat="1" customHeight="1" spans="4:5">
      <c r="D10677" s="675"/>
      <c r="E10677" s="661"/>
    </row>
    <row r="10678" s="651" customFormat="1" customHeight="1" spans="4:5">
      <c r="D10678" s="675"/>
      <c r="E10678" s="661"/>
    </row>
    <row r="10679" s="651" customFormat="1" customHeight="1" spans="4:5">
      <c r="D10679" s="675"/>
      <c r="E10679" s="661"/>
    </row>
    <row r="10680" s="651" customFormat="1" customHeight="1" spans="4:5">
      <c r="D10680" s="675"/>
      <c r="E10680" s="661"/>
    </row>
    <row r="10681" s="651" customFormat="1" customHeight="1" spans="4:5">
      <c r="D10681" s="675"/>
      <c r="E10681" s="661"/>
    </row>
    <row r="10682" s="651" customFormat="1" customHeight="1" spans="4:5">
      <c r="D10682" s="675"/>
      <c r="E10682" s="661"/>
    </row>
    <row r="10683" s="651" customFormat="1" customHeight="1" spans="4:5">
      <c r="D10683" s="675"/>
      <c r="E10683" s="661"/>
    </row>
    <row r="10684" s="651" customFormat="1" customHeight="1" spans="4:5">
      <c r="D10684" s="675"/>
      <c r="E10684" s="661"/>
    </row>
    <row r="10685" s="651" customFormat="1" customHeight="1" spans="4:5">
      <c r="D10685" s="675"/>
      <c r="E10685" s="661"/>
    </row>
    <row r="10686" s="651" customFormat="1" customHeight="1" spans="4:5">
      <c r="D10686" s="675"/>
      <c r="E10686" s="661"/>
    </row>
    <row r="10687" s="651" customFormat="1" customHeight="1" spans="4:5">
      <c r="D10687" s="675"/>
      <c r="E10687" s="661"/>
    </row>
    <row r="10688" s="651" customFormat="1" customHeight="1" spans="4:5">
      <c r="D10688" s="675"/>
      <c r="E10688" s="661"/>
    </row>
    <row r="10689" s="651" customFormat="1" customHeight="1" spans="4:5">
      <c r="D10689" s="675"/>
      <c r="E10689" s="661"/>
    </row>
    <row r="10690" s="651" customFormat="1" customHeight="1" spans="4:5">
      <c r="D10690" s="675"/>
      <c r="E10690" s="661"/>
    </row>
    <row r="10691" s="651" customFormat="1" customHeight="1" spans="4:5">
      <c r="D10691" s="675"/>
      <c r="E10691" s="661"/>
    </row>
    <row r="10692" s="651" customFormat="1" customHeight="1" spans="4:5">
      <c r="D10692" s="675"/>
      <c r="E10692" s="661"/>
    </row>
    <row r="10693" s="651" customFormat="1" customHeight="1" spans="4:5">
      <c r="D10693" s="675"/>
      <c r="E10693" s="661"/>
    </row>
    <row r="10694" s="651" customFormat="1" customHeight="1" spans="4:5">
      <c r="D10694" s="675"/>
      <c r="E10694" s="661"/>
    </row>
    <row r="10695" s="651" customFormat="1" customHeight="1" spans="4:5">
      <c r="D10695" s="675"/>
      <c r="E10695" s="661"/>
    </row>
    <row r="10696" s="651" customFormat="1" customHeight="1" spans="4:5">
      <c r="D10696" s="675"/>
      <c r="E10696" s="661"/>
    </row>
    <row r="10697" s="651" customFormat="1" customHeight="1" spans="4:5">
      <c r="D10697" s="675"/>
      <c r="E10697" s="661"/>
    </row>
    <row r="10698" s="651" customFormat="1" customHeight="1" spans="4:5">
      <c r="D10698" s="675"/>
      <c r="E10698" s="661"/>
    </row>
    <row r="10699" s="651" customFormat="1" customHeight="1" spans="4:5">
      <c r="D10699" s="675"/>
      <c r="E10699" s="661"/>
    </row>
    <row r="10700" s="651" customFormat="1" customHeight="1" spans="4:5">
      <c r="D10700" s="675"/>
      <c r="E10700" s="661"/>
    </row>
    <row r="10701" s="651" customFormat="1" customHeight="1" spans="4:5">
      <c r="D10701" s="675"/>
      <c r="E10701" s="661"/>
    </row>
    <row r="10702" s="651" customFormat="1" customHeight="1" spans="4:5">
      <c r="D10702" s="675"/>
      <c r="E10702" s="661"/>
    </row>
    <row r="10703" s="651" customFormat="1" customHeight="1" spans="4:5">
      <c r="D10703" s="675"/>
      <c r="E10703" s="661"/>
    </row>
    <row r="10704" s="651" customFormat="1" customHeight="1" spans="4:5">
      <c r="D10704" s="675"/>
      <c r="E10704" s="661"/>
    </row>
    <row r="10705" s="651" customFormat="1" customHeight="1" spans="4:5">
      <c r="D10705" s="675"/>
      <c r="E10705" s="661"/>
    </row>
    <row r="10706" s="651" customFormat="1" customHeight="1" spans="4:5">
      <c r="D10706" s="675"/>
      <c r="E10706" s="661"/>
    </row>
    <row r="10707" s="651" customFormat="1" customHeight="1" spans="4:5">
      <c r="D10707" s="675"/>
      <c r="E10707" s="661"/>
    </row>
    <row r="10708" s="651" customFormat="1" customHeight="1" spans="4:5">
      <c r="D10708" s="675"/>
      <c r="E10708" s="661"/>
    </row>
    <row r="10709" s="651" customFormat="1" customHeight="1" spans="4:5">
      <c r="D10709" s="675"/>
      <c r="E10709" s="661"/>
    </row>
    <row r="10710" s="651" customFormat="1" customHeight="1" spans="4:5">
      <c r="D10710" s="675"/>
      <c r="E10710" s="661"/>
    </row>
    <row r="10711" s="651" customFormat="1" customHeight="1" spans="4:5">
      <c r="D10711" s="675"/>
      <c r="E10711" s="661"/>
    </row>
    <row r="10712" s="651" customFormat="1" customHeight="1" spans="4:5">
      <c r="D10712" s="675"/>
      <c r="E10712" s="661"/>
    </row>
    <row r="10713" s="651" customFormat="1" customHeight="1" spans="4:5">
      <c r="D10713" s="675"/>
      <c r="E10713" s="661"/>
    </row>
    <row r="10714" s="651" customFormat="1" customHeight="1" spans="4:5">
      <c r="D10714" s="675"/>
      <c r="E10714" s="661"/>
    </row>
    <row r="10715" s="651" customFormat="1" customHeight="1" spans="4:5">
      <c r="D10715" s="675"/>
      <c r="E10715" s="661"/>
    </row>
    <row r="10716" s="651" customFormat="1" customHeight="1" spans="4:5">
      <c r="D10716" s="675"/>
      <c r="E10716" s="661"/>
    </row>
    <row r="10717" s="651" customFormat="1" customHeight="1" spans="4:5">
      <c r="D10717" s="675"/>
      <c r="E10717" s="661"/>
    </row>
    <row r="10718" s="651" customFormat="1" customHeight="1" spans="4:5">
      <c r="D10718" s="675"/>
      <c r="E10718" s="661"/>
    </row>
    <row r="10719" s="651" customFormat="1" customHeight="1" spans="4:5">
      <c r="D10719" s="675"/>
      <c r="E10719" s="661"/>
    </row>
    <row r="10720" s="651" customFormat="1" customHeight="1" spans="4:5">
      <c r="D10720" s="675"/>
      <c r="E10720" s="661"/>
    </row>
    <row r="10721" s="651" customFormat="1" customHeight="1" spans="4:5">
      <c r="D10721" s="675"/>
      <c r="E10721" s="661"/>
    </row>
    <row r="10722" s="651" customFormat="1" customHeight="1" spans="4:5">
      <c r="D10722" s="675"/>
      <c r="E10722" s="661"/>
    </row>
    <row r="10723" s="651" customFormat="1" customHeight="1" spans="4:5">
      <c r="D10723" s="675"/>
      <c r="E10723" s="661"/>
    </row>
    <row r="10724" s="651" customFormat="1" customHeight="1" spans="4:5">
      <c r="D10724" s="675"/>
      <c r="E10724" s="661"/>
    </row>
    <row r="10725" s="651" customFormat="1" customHeight="1" spans="4:5">
      <c r="D10725" s="675"/>
      <c r="E10725" s="661"/>
    </row>
    <row r="10726" s="651" customFormat="1" customHeight="1" spans="4:5">
      <c r="D10726" s="675"/>
      <c r="E10726" s="661"/>
    </row>
    <row r="10727" s="651" customFormat="1" customHeight="1" spans="4:5">
      <c r="D10727" s="675"/>
      <c r="E10727" s="661"/>
    </row>
    <row r="10728" s="651" customFormat="1" customHeight="1" spans="4:5">
      <c r="D10728" s="675"/>
      <c r="E10728" s="661"/>
    </row>
    <row r="10729" s="651" customFormat="1" customHeight="1" spans="4:5">
      <c r="D10729" s="675"/>
      <c r="E10729" s="661"/>
    </row>
    <row r="10730" s="651" customFormat="1" customHeight="1" spans="4:5">
      <c r="D10730" s="675"/>
      <c r="E10730" s="661"/>
    </row>
    <row r="10731" s="651" customFormat="1" customHeight="1" spans="4:5">
      <c r="D10731" s="675"/>
      <c r="E10731" s="661"/>
    </row>
    <row r="10732" s="651" customFormat="1" customHeight="1" spans="4:5">
      <c r="D10732" s="675"/>
      <c r="E10732" s="661"/>
    </row>
    <row r="10733" s="651" customFormat="1" customHeight="1" spans="4:5">
      <c r="D10733" s="675"/>
      <c r="E10733" s="661"/>
    </row>
    <row r="10734" s="651" customFormat="1" customHeight="1" spans="4:5">
      <c r="D10734" s="675"/>
      <c r="E10734" s="661"/>
    </row>
    <row r="10735" s="651" customFormat="1" customHeight="1" spans="4:5">
      <c r="D10735" s="675"/>
      <c r="E10735" s="661"/>
    </row>
    <row r="10736" s="651" customFormat="1" customHeight="1" spans="4:5">
      <c r="D10736" s="675"/>
      <c r="E10736" s="661"/>
    </row>
    <row r="10737" s="651" customFormat="1" customHeight="1" spans="4:5">
      <c r="D10737" s="675"/>
      <c r="E10737" s="661"/>
    </row>
    <row r="10738" s="651" customFormat="1" customHeight="1" spans="4:5">
      <c r="D10738" s="675"/>
      <c r="E10738" s="661"/>
    </row>
    <row r="10739" s="651" customFormat="1" customHeight="1" spans="4:5">
      <c r="D10739" s="675"/>
      <c r="E10739" s="661"/>
    </row>
    <row r="10740" s="651" customFormat="1" customHeight="1" spans="4:5">
      <c r="D10740" s="675"/>
      <c r="E10740" s="661"/>
    </row>
    <row r="10741" s="651" customFormat="1" customHeight="1" spans="4:5">
      <c r="D10741" s="675"/>
      <c r="E10741" s="661"/>
    </row>
    <row r="10742" s="651" customFormat="1" customHeight="1" spans="4:5">
      <c r="D10742" s="675"/>
      <c r="E10742" s="661"/>
    </row>
    <row r="10743" s="651" customFormat="1" customHeight="1" spans="4:5">
      <c r="D10743" s="675"/>
      <c r="E10743" s="661"/>
    </row>
    <row r="10744" s="651" customFormat="1" customHeight="1" spans="4:5">
      <c r="D10744" s="675"/>
      <c r="E10744" s="661"/>
    </row>
    <row r="10745" s="651" customFormat="1" customHeight="1" spans="4:5">
      <c r="D10745" s="675"/>
      <c r="E10745" s="661"/>
    </row>
    <row r="10746" s="651" customFormat="1" customHeight="1" spans="4:5">
      <c r="D10746" s="675"/>
      <c r="E10746" s="661"/>
    </row>
    <row r="10747" s="651" customFormat="1" customHeight="1" spans="4:5">
      <c r="D10747" s="675"/>
      <c r="E10747" s="661"/>
    </row>
    <row r="10748" s="651" customFormat="1" customHeight="1" spans="4:5">
      <c r="D10748" s="675"/>
      <c r="E10748" s="661"/>
    </row>
    <row r="10749" s="651" customFormat="1" customHeight="1" spans="4:5">
      <c r="D10749" s="675"/>
      <c r="E10749" s="661"/>
    </row>
    <row r="10750" s="651" customFormat="1" customHeight="1" spans="4:5">
      <c r="D10750" s="675"/>
      <c r="E10750" s="661"/>
    </row>
    <row r="10751" s="651" customFormat="1" customHeight="1" spans="4:5">
      <c r="D10751" s="675"/>
      <c r="E10751" s="661"/>
    </row>
    <row r="10752" s="651" customFormat="1" customHeight="1" spans="4:5">
      <c r="D10752" s="675"/>
      <c r="E10752" s="661"/>
    </row>
    <row r="10753" s="651" customFormat="1" customHeight="1" spans="4:5">
      <c r="D10753" s="675"/>
      <c r="E10753" s="661"/>
    </row>
    <row r="10754" s="651" customFormat="1" customHeight="1" spans="4:5">
      <c r="D10754" s="675"/>
      <c r="E10754" s="661"/>
    </row>
    <row r="10755" s="651" customFormat="1" customHeight="1" spans="4:5">
      <c r="D10755" s="675"/>
      <c r="E10755" s="661"/>
    </row>
    <row r="10756" s="651" customFormat="1" customHeight="1" spans="4:5">
      <c r="D10756" s="675"/>
      <c r="E10756" s="661"/>
    </row>
    <row r="10757" s="651" customFormat="1" customHeight="1" spans="4:5">
      <c r="D10757" s="675"/>
      <c r="E10757" s="661"/>
    </row>
    <row r="10758" s="651" customFormat="1" customHeight="1" spans="4:5">
      <c r="D10758" s="675"/>
      <c r="E10758" s="661"/>
    </row>
    <row r="10759" s="651" customFormat="1" customHeight="1" spans="4:5">
      <c r="D10759" s="675"/>
      <c r="E10759" s="661"/>
    </row>
    <row r="10760" s="651" customFormat="1" customHeight="1" spans="4:5">
      <c r="D10760" s="675"/>
      <c r="E10760" s="661"/>
    </row>
    <row r="10761" s="651" customFormat="1" customHeight="1" spans="4:5">
      <c r="D10761" s="675"/>
      <c r="E10761" s="661"/>
    </row>
    <row r="10762" s="651" customFormat="1" customHeight="1" spans="4:5">
      <c r="D10762" s="675"/>
      <c r="E10762" s="661"/>
    </row>
    <row r="10763" s="651" customFormat="1" customHeight="1" spans="4:5">
      <c r="D10763" s="675"/>
      <c r="E10763" s="661"/>
    </row>
    <row r="10764" s="651" customFormat="1" customHeight="1" spans="4:5">
      <c r="D10764" s="675"/>
      <c r="E10764" s="661"/>
    </row>
    <row r="10765" s="651" customFormat="1" customHeight="1" spans="4:5">
      <c r="D10765" s="675"/>
      <c r="E10765" s="661"/>
    </row>
    <row r="10766" s="651" customFormat="1" customHeight="1" spans="4:5">
      <c r="D10766" s="675"/>
      <c r="E10766" s="661"/>
    </row>
    <row r="10767" s="651" customFormat="1" customHeight="1" spans="4:5">
      <c r="D10767" s="675"/>
      <c r="E10767" s="661"/>
    </row>
    <row r="10768" s="651" customFormat="1" customHeight="1" spans="4:5">
      <c r="D10768" s="675"/>
      <c r="E10768" s="661"/>
    </row>
    <row r="10769" s="651" customFormat="1" customHeight="1" spans="4:5">
      <c r="D10769" s="675"/>
      <c r="E10769" s="661"/>
    </row>
    <row r="10770" s="651" customFormat="1" customHeight="1" spans="4:5">
      <c r="D10770" s="675"/>
      <c r="E10770" s="661"/>
    </row>
    <row r="10771" s="651" customFormat="1" customHeight="1" spans="4:5">
      <c r="D10771" s="675"/>
      <c r="E10771" s="661"/>
    </row>
    <row r="10772" s="651" customFormat="1" customHeight="1" spans="4:5">
      <c r="D10772" s="675"/>
      <c r="E10772" s="661"/>
    </row>
    <row r="10773" s="651" customFormat="1" customHeight="1" spans="4:5">
      <c r="D10773" s="675"/>
      <c r="E10773" s="661"/>
    </row>
    <row r="10774" s="651" customFormat="1" customHeight="1" spans="4:5">
      <c r="D10774" s="675"/>
      <c r="E10774" s="661"/>
    </row>
    <row r="10775" s="651" customFormat="1" customHeight="1" spans="4:5">
      <c r="D10775" s="675"/>
      <c r="E10775" s="661"/>
    </row>
    <row r="10776" s="651" customFormat="1" customHeight="1" spans="4:5">
      <c r="D10776" s="675"/>
      <c r="E10776" s="661"/>
    </row>
    <row r="10777" s="651" customFormat="1" customHeight="1" spans="4:5">
      <c r="D10777" s="675"/>
      <c r="E10777" s="661"/>
    </row>
    <row r="10778" s="651" customFormat="1" customHeight="1" spans="4:5">
      <c r="D10778" s="675"/>
      <c r="E10778" s="661"/>
    </row>
    <row r="10779" s="651" customFormat="1" customHeight="1" spans="4:5">
      <c r="D10779" s="675"/>
      <c r="E10779" s="661"/>
    </row>
    <row r="10780" s="651" customFormat="1" customHeight="1" spans="4:5">
      <c r="D10780" s="675"/>
      <c r="E10780" s="661"/>
    </row>
    <row r="10781" s="651" customFormat="1" customHeight="1" spans="4:5">
      <c r="D10781" s="675"/>
      <c r="E10781" s="661"/>
    </row>
    <row r="10782" s="651" customFormat="1" customHeight="1" spans="4:5">
      <c r="D10782" s="675"/>
      <c r="E10782" s="661"/>
    </row>
    <row r="10783" s="651" customFormat="1" customHeight="1" spans="4:5">
      <c r="D10783" s="675"/>
      <c r="E10783" s="661"/>
    </row>
    <row r="10784" s="651" customFormat="1" customHeight="1" spans="4:5">
      <c r="D10784" s="675"/>
      <c r="E10784" s="661"/>
    </row>
    <row r="10785" s="651" customFormat="1" customHeight="1" spans="4:5">
      <c r="D10785" s="675"/>
      <c r="E10785" s="661"/>
    </row>
    <row r="10786" s="651" customFormat="1" customHeight="1" spans="4:5">
      <c r="D10786" s="675"/>
      <c r="E10786" s="661"/>
    </row>
    <row r="10787" s="651" customFormat="1" customHeight="1" spans="4:5">
      <c r="D10787" s="675"/>
      <c r="E10787" s="661"/>
    </row>
    <row r="10788" s="651" customFormat="1" customHeight="1" spans="4:5">
      <c r="D10788" s="675"/>
      <c r="E10788" s="661"/>
    </row>
    <row r="10789" s="651" customFormat="1" customHeight="1" spans="4:5">
      <c r="D10789" s="675"/>
      <c r="E10789" s="661"/>
    </row>
    <row r="10790" s="651" customFormat="1" customHeight="1" spans="4:5">
      <c r="D10790" s="675"/>
      <c r="E10790" s="661"/>
    </row>
    <row r="10791" s="651" customFormat="1" customHeight="1" spans="4:5">
      <c r="D10791" s="675"/>
      <c r="E10791" s="661"/>
    </row>
    <row r="10792" s="651" customFormat="1" customHeight="1" spans="4:5">
      <c r="D10792" s="675"/>
      <c r="E10792" s="661"/>
    </row>
    <row r="10793" s="651" customFormat="1" customHeight="1" spans="4:5">
      <c r="D10793" s="675"/>
      <c r="E10793" s="661"/>
    </row>
    <row r="10794" s="651" customFormat="1" customHeight="1" spans="4:5">
      <c r="D10794" s="675"/>
      <c r="E10794" s="661"/>
    </row>
    <row r="10795" s="651" customFormat="1" customHeight="1" spans="4:5">
      <c r="D10795" s="675"/>
      <c r="E10795" s="661"/>
    </row>
    <row r="10796" s="651" customFormat="1" customHeight="1" spans="4:5">
      <c r="D10796" s="675"/>
      <c r="E10796" s="661"/>
    </row>
    <row r="10797" s="651" customFormat="1" customHeight="1" spans="4:5">
      <c r="D10797" s="675"/>
      <c r="E10797" s="661"/>
    </row>
    <row r="10798" s="651" customFormat="1" customHeight="1" spans="4:5">
      <c r="D10798" s="675"/>
      <c r="E10798" s="661"/>
    </row>
    <row r="10799" s="651" customFormat="1" customHeight="1" spans="4:5">
      <c r="D10799" s="675"/>
      <c r="E10799" s="661"/>
    </row>
    <row r="10800" s="651" customFormat="1" customHeight="1" spans="4:5">
      <c r="D10800" s="675"/>
      <c r="E10800" s="661"/>
    </row>
    <row r="10801" s="651" customFormat="1" customHeight="1" spans="4:5">
      <c r="D10801" s="675"/>
      <c r="E10801" s="661"/>
    </row>
    <row r="10802" s="651" customFormat="1" customHeight="1" spans="4:5">
      <c r="D10802" s="675"/>
      <c r="E10802" s="661"/>
    </row>
    <row r="10803" s="651" customFormat="1" customHeight="1" spans="4:5">
      <c r="D10803" s="675"/>
      <c r="E10803" s="661"/>
    </row>
    <row r="10804" s="651" customFormat="1" customHeight="1" spans="4:5">
      <c r="D10804" s="675"/>
      <c r="E10804" s="661"/>
    </row>
    <row r="10805" s="651" customFormat="1" customHeight="1" spans="4:5">
      <c r="D10805" s="675"/>
      <c r="E10805" s="661"/>
    </row>
    <row r="10806" s="651" customFormat="1" customHeight="1" spans="4:5">
      <c r="D10806" s="675"/>
      <c r="E10806" s="661"/>
    </row>
    <row r="10807" s="651" customFormat="1" customHeight="1" spans="4:5">
      <c r="D10807" s="675"/>
      <c r="E10807" s="661"/>
    </row>
    <row r="10808" s="651" customFormat="1" customHeight="1" spans="4:5">
      <c r="D10808" s="675"/>
      <c r="E10808" s="661"/>
    </row>
    <row r="10809" s="651" customFormat="1" customHeight="1" spans="4:5">
      <c r="D10809" s="675"/>
      <c r="E10809" s="661"/>
    </row>
    <row r="10810" s="651" customFormat="1" customHeight="1" spans="4:5">
      <c r="D10810" s="675"/>
      <c r="E10810" s="661"/>
    </row>
    <row r="10811" s="651" customFormat="1" customHeight="1" spans="4:5">
      <c r="D10811" s="675"/>
      <c r="E10811" s="661"/>
    </row>
    <row r="10812" s="651" customFormat="1" customHeight="1" spans="4:5">
      <c r="D10812" s="675"/>
      <c r="E10812" s="661"/>
    </row>
    <row r="10813" s="651" customFormat="1" customHeight="1" spans="4:5">
      <c r="D10813" s="675"/>
      <c r="E10813" s="661"/>
    </row>
    <row r="10814" s="651" customFormat="1" customHeight="1" spans="4:5">
      <c r="D10814" s="675"/>
      <c r="E10814" s="661"/>
    </row>
    <row r="10815" s="651" customFormat="1" customHeight="1" spans="4:5">
      <c r="D10815" s="675"/>
      <c r="E10815" s="661"/>
    </row>
    <row r="10816" s="651" customFormat="1" customHeight="1" spans="4:5">
      <c r="D10816" s="675"/>
      <c r="E10816" s="661"/>
    </row>
    <row r="10817" s="651" customFormat="1" customHeight="1" spans="4:5">
      <c r="D10817" s="675"/>
      <c r="E10817" s="661"/>
    </row>
    <row r="10818" s="651" customFormat="1" customHeight="1" spans="4:5">
      <c r="D10818" s="675"/>
      <c r="E10818" s="661"/>
    </row>
    <row r="10819" s="651" customFormat="1" customHeight="1" spans="4:5">
      <c r="D10819" s="675"/>
      <c r="E10819" s="661"/>
    </row>
    <row r="10820" s="651" customFormat="1" customHeight="1" spans="4:5">
      <c r="D10820" s="675"/>
      <c r="E10820" s="661"/>
    </row>
    <row r="10821" s="651" customFormat="1" customHeight="1" spans="4:5">
      <c r="D10821" s="675"/>
      <c r="E10821" s="661"/>
    </row>
    <row r="10822" s="651" customFormat="1" customHeight="1" spans="4:5">
      <c r="D10822" s="675"/>
      <c r="E10822" s="661"/>
    </row>
    <row r="10823" s="651" customFormat="1" customHeight="1" spans="4:5">
      <c r="D10823" s="675"/>
      <c r="E10823" s="661"/>
    </row>
    <row r="10824" s="651" customFormat="1" customHeight="1" spans="4:5">
      <c r="D10824" s="675"/>
      <c r="E10824" s="661"/>
    </row>
    <row r="10825" s="651" customFormat="1" customHeight="1" spans="4:5">
      <c r="D10825" s="675"/>
      <c r="E10825" s="661"/>
    </row>
    <row r="10826" s="651" customFormat="1" customHeight="1" spans="4:5">
      <c r="D10826" s="675"/>
      <c r="E10826" s="661"/>
    </row>
    <row r="10827" s="651" customFormat="1" customHeight="1" spans="4:5">
      <c r="D10827" s="675"/>
      <c r="E10827" s="661"/>
    </row>
    <row r="10828" s="651" customFormat="1" customHeight="1" spans="4:5">
      <c r="D10828" s="675"/>
      <c r="E10828" s="661"/>
    </row>
    <row r="10829" s="651" customFormat="1" customHeight="1" spans="4:5">
      <c r="D10829" s="675"/>
      <c r="E10829" s="661"/>
    </row>
    <row r="10830" s="651" customFormat="1" customHeight="1" spans="4:5">
      <c r="D10830" s="675"/>
      <c r="E10830" s="661"/>
    </row>
    <row r="10831" s="651" customFormat="1" customHeight="1" spans="4:5">
      <c r="D10831" s="675"/>
      <c r="E10831" s="661"/>
    </row>
    <row r="10832" s="651" customFormat="1" customHeight="1" spans="4:5">
      <c r="D10832" s="675"/>
      <c r="E10832" s="661"/>
    </row>
    <row r="10833" s="651" customFormat="1" customHeight="1" spans="4:5">
      <c r="D10833" s="675"/>
      <c r="E10833" s="661"/>
    </row>
    <row r="10834" s="651" customFormat="1" customHeight="1" spans="4:5">
      <c r="D10834" s="675"/>
      <c r="E10834" s="661"/>
    </row>
    <row r="10835" s="651" customFormat="1" customHeight="1" spans="4:5">
      <c r="D10835" s="675"/>
      <c r="E10835" s="661"/>
    </row>
    <row r="10836" s="651" customFormat="1" customHeight="1" spans="4:5">
      <c r="D10836" s="675"/>
      <c r="E10836" s="661"/>
    </row>
    <row r="10837" s="651" customFormat="1" customHeight="1" spans="4:5">
      <c r="D10837" s="675"/>
      <c r="E10837" s="661"/>
    </row>
    <row r="10838" s="651" customFormat="1" customHeight="1" spans="4:5">
      <c r="D10838" s="675"/>
      <c r="E10838" s="661"/>
    </row>
    <row r="10839" s="651" customFormat="1" customHeight="1" spans="4:5">
      <c r="D10839" s="675"/>
      <c r="E10839" s="661"/>
    </row>
    <row r="10840" s="651" customFormat="1" customHeight="1" spans="4:5">
      <c r="D10840" s="675"/>
      <c r="E10840" s="661"/>
    </row>
    <row r="10841" s="651" customFormat="1" customHeight="1" spans="4:5">
      <c r="D10841" s="675"/>
      <c r="E10841" s="661"/>
    </row>
    <row r="10842" s="651" customFormat="1" customHeight="1" spans="4:5">
      <c r="D10842" s="675"/>
      <c r="E10842" s="661"/>
    </row>
    <row r="10843" s="651" customFormat="1" customHeight="1" spans="4:5">
      <c r="D10843" s="675"/>
      <c r="E10843" s="661"/>
    </row>
    <row r="10844" s="651" customFormat="1" customHeight="1" spans="4:5">
      <c r="D10844" s="675"/>
      <c r="E10844" s="661"/>
    </row>
    <row r="10845" s="651" customFormat="1" customHeight="1" spans="4:5">
      <c r="D10845" s="675"/>
      <c r="E10845" s="661"/>
    </row>
    <row r="10846" s="651" customFormat="1" customHeight="1" spans="4:5">
      <c r="D10846" s="675"/>
      <c r="E10846" s="661"/>
    </row>
    <row r="10847" s="651" customFormat="1" customHeight="1" spans="4:5">
      <c r="D10847" s="675"/>
      <c r="E10847" s="661"/>
    </row>
    <row r="10848" s="651" customFormat="1" customHeight="1" spans="4:5">
      <c r="D10848" s="675"/>
      <c r="E10848" s="661"/>
    </row>
    <row r="10849" s="651" customFormat="1" customHeight="1" spans="4:5">
      <c r="D10849" s="675"/>
      <c r="E10849" s="661"/>
    </row>
    <row r="10850" s="651" customFormat="1" customHeight="1" spans="4:5">
      <c r="D10850" s="675"/>
      <c r="E10850" s="661"/>
    </row>
    <row r="10851" s="651" customFormat="1" customHeight="1" spans="4:5">
      <c r="D10851" s="675"/>
      <c r="E10851" s="661"/>
    </row>
    <row r="10852" s="651" customFormat="1" customHeight="1" spans="4:5">
      <c r="D10852" s="675"/>
      <c r="E10852" s="661"/>
    </row>
    <row r="10853" s="651" customFormat="1" customHeight="1" spans="4:5">
      <c r="D10853" s="675"/>
      <c r="E10853" s="661"/>
    </row>
    <row r="10854" s="651" customFormat="1" customHeight="1" spans="4:5">
      <c r="D10854" s="675"/>
      <c r="E10854" s="661"/>
    </row>
    <row r="10855" s="651" customFormat="1" customHeight="1" spans="4:5">
      <c r="D10855" s="675"/>
      <c r="E10855" s="661"/>
    </row>
    <row r="10856" s="651" customFormat="1" customHeight="1" spans="4:5">
      <c r="D10856" s="675"/>
      <c r="E10856" s="661"/>
    </row>
    <row r="10857" s="651" customFormat="1" customHeight="1" spans="4:5">
      <c r="D10857" s="675"/>
      <c r="E10857" s="661"/>
    </row>
    <row r="10858" s="651" customFormat="1" customHeight="1" spans="4:5">
      <c r="D10858" s="675"/>
      <c r="E10858" s="661"/>
    </row>
    <row r="10859" s="651" customFormat="1" customHeight="1" spans="4:5">
      <c r="D10859" s="675"/>
      <c r="E10859" s="661"/>
    </row>
    <row r="10860" s="651" customFormat="1" customHeight="1" spans="4:5">
      <c r="D10860" s="675"/>
      <c r="E10860" s="661"/>
    </row>
    <row r="10861" s="651" customFormat="1" customHeight="1" spans="4:5">
      <c r="D10861" s="675"/>
      <c r="E10861" s="661"/>
    </row>
    <row r="10862" s="651" customFormat="1" customHeight="1" spans="4:5">
      <c r="D10862" s="675"/>
      <c r="E10862" s="661"/>
    </row>
    <row r="10863" s="651" customFormat="1" customHeight="1" spans="4:5">
      <c r="D10863" s="675"/>
      <c r="E10863" s="661"/>
    </row>
    <row r="10864" s="651" customFormat="1" customHeight="1" spans="4:5">
      <c r="D10864" s="675"/>
      <c r="E10864" s="661"/>
    </row>
    <row r="10865" s="651" customFormat="1" customHeight="1" spans="4:5">
      <c r="D10865" s="675"/>
      <c r="E10865" s="661"/>
    </row>
    <row r="10866" s="651" customFormat="1" customHeight="1" spans="4:5">
      <c r="D10866" s="675"/>
      <c r="E10866" s="661"/>
    </row>
    <row r="10867" s="651" customFormat="1" customHeight="1" spans="4:5">
      <c r="D10867" s="675"/>
      <c r="E10867" s="661"/>
    </row>
    <row r="10868" s="651" customFormat="1" customHeight="1" spans="4:5">
      <c r="D10868" s="675"/>
      <c r="E10868" s="661"/>
    </row>
    <row r="10869" s="651" customFormat="1" customHeight="1" spans="4:5">
      <c r="D10869" s="675"/>
      <c r="E10869" s="661"/>
    </row>
    <row r="10870" s="651" customFormat="1" customHeight="1" spans="4:5">
      <c r="D10870" s="675"/>
      <c r="E10870" s="661"/>
    </row>
    <row r="10871" s="651" customFormat="1" customHeight="1" spans="4:5">
      <c r="D10871" s="675"/>
      <c r="E10871" s="661"/>
    </row>
    <row r="10872" s="651" customFormat="1" customHeight="1" spans="4:5">
      <c r="D10872" s="675"/>
      <c r="E10872" s="661"/>
    </row>
    <row r="10873" s="651" customFormat="1" customHeight="1" spans="4:5">
      <c r="D10873" s="675"/>
      <c r="E10873" s="661"/>
    </row>
    <row r="10874" s="651" customFormat="1" customHeight="1" spans="4:5">
      <c r="D10874" s="675"/>
      <c r="E10874" s="661"/>
    </row>
    <row r="10875" s="651" customFormat="1" customHeight="1" spans="4:5">
      <c r="D10875" s="675"/>
      <c r="E10875" s="661"/>
    </row>
    <row r="10876" s="651" customFormat="1" customHeight="1" spans="4:5">
      <c r="D10876" s="675"/>
      <c r="E10876" s="661"/>
    </row>
    <row r="10877" s="651" customFormat="1" customHeight="1" spans="4:5">
      <c r="D10877" s="675"/>
      <c r="E10877" s="661"/>
    </row>
    <row r="10878" s="651" customFormat="1" customHeight="1" spans="4:5">
      <c r="D10878" s="675"/>
      <c r="E10878" s="661"/>
    </row>
    <row r="10879" s="651" customFormat="1" customHeight="1" spans="4:5">
      <c r="D10879" s="675"/>
      <c r="E10879" s="661"/>
    </row>
    <row r="10880" s="651" customFormat="1" customHeight="1" spans="4:5">
      <c r="D10880" s="675"/>
      <c r="E10880" s="661"/>
    </row>
    <row r="10881" s="651" customFormat="1" customHeight="1" spans="4:5">
      <c r="D10881" s="675"/>
      <c r="E10881" s="661"/>
    </row>
    <row r="10882" s="651" customFormat="1" customHeight="1" spans="4:5">
      <c r="D10882" s="675"/>
      <c r="E10882" s="661"/>
    </row>
    <row r="10883" s="651" customFormat="1" customHeight="1" spans="4:5">
      <c r="D10883" s="675"/>
      <c r="E10883" s="661"/>
    </row>
    <row r="10884" s="651" customFormat="1" customHeight="1" spans="4:5">
      <c r="D10884" s="675"/>
      <c r="E10884" s="661"/>
    </row>
    <row r="10885" s="651" customFormat="1" customHeight="1" spans="4:5">
      <c r="D10885" s="675"/>
      <c r="E10885" s="661"/>
    </row>
    <row r="10886" s="651" customFormat="1" customHeight="1" spans="4:5">
      <c r="D10886" s="675"/>
      <c r="E10886" s="661"/>
    </row>
    <row r="10887" s="651" customFormat="1" customHeight="1" spans="4:5">
      <c r="D10887" s="675"/>
      <c r="E10887" s="661"/>
    </row>
    <row r="10888" s="651" customFormat="1" customHeight="1" spans="4:5">
      <c r="D10888" s="675"/>
      <c r="E10888" s="661"/>
    </row>
    <row r="10889" s="651" customFormat="1" customHeight="1" spans="4:5">
      <c r="D10889" s="675"/>
      <c r="E10889" s="661"/>
    </row>
    <row r="10890" s="651" customFormat="1" customHeight="1" spans="4:5">
      <c r="D10890" s="675"/>
      <c r="E10890" s="661"/>
    </row>
    <row r="10891" s="651" customFormat="1" customHeight="1" spans="4:5">
      <c r="D10891" s="675"/>
      <c r="E10891" s="661"/>
    </row>
    <row r="10892" s="651" customFormat="1" customHeight="1" spans="4:5">
      <c r="D10892" s="675"/>
      <c r="E10892" s="661"/>
    </row>
    <row r="10893" s="651" customFormat="1" customHeight="1" spans="4:5">
      <c r="D10893" s="675"/>
      <c r="E10893" s="661"/>
    </row>
    <row r="10894" s="651" customFormat="1" customHeight="1" spans="4:5">
      <c r="D10894" s="675"/>
      <c r="E10894" s="661"/>
    </row>
    <row r="10895" s="651" customFormat="1" customHeight="1" spans="4:5">
      <c r="D10895" s="675"/>
      <c r="E10895" s="661"/>
    </row>
    <row r="10896" s="651" customFormat="1" customHeight="1" spans="4:5">
      <c r="D10896" s="675"/>
      <c r="E10896" s="661"/>
    </row>
    <row r="10897" s="651" customFormat="1" customHeight="1" spans="4:5">
      <c r="D10897" s="675"/>
      <c r="E10897" s="661"/>
    </row>
    <row r="10898" s="651" customFormat="1" customHeight="1" spans="4:5">
      <c r="D10898" s="675"/>
      <c r="E10898" s="661"/>
    </row>
    <row r="10899" s="651" customFormat="1" customHeight="1" spans="4:5">
      <c r="D10899" s="675"/>
      <c r="E10899" s="661"/>
    </row>
    <row r="10900" s="651" customFormat="1" customHeight="1" spans="4:5">
      <c r="D10900" s="675"/>
      <c r="E10900" s="661"/>
    </row>
    <row r="10901" s="651" customFormat="1" customHeight="1" spans="4:5">
      <c r="D10901" s="675"/>
      <c r="E10901" s="661"/>
    </row>
    <row r="10902" s="651" customFormat="1" customHeight="1" spans="4:5">
      <c r="D10902" s="675"/>
      <c r="E10902" s="661"/>
    </row>
    <row r="10903" s="651" customFormat="1" customHeight="1" spans="4:5">
      <c r="D10903" s="675"/>
      <c r="E10903" s="661"/>
    </row>
    <row r="10904" s="651" customFormat="1" customHeight="1" spans="4:5">
      <c r="D10904" s="675"/>
      <c r="E10904" s="661"/>
    </row>
    <row r="10905" s="651" customFormat="1" customHeight="1" spans="4:5">
      <c r="D10905" s="675"/>
      <c r="E10905" s="661"/>
    </row>
    <row r="10906" s="651" customFormat="1" customHeight="1" spans="4:5">
      <c r="D10906" s="675"/>
      <c r="E10906" s="661"/>
    </row>
    <row r="10907" s="651" customFormat="1" customHeight="1" spans="4:5">
      <c r="D10907" s="675"/>
      <c r="E10907" s="661"/>
    </row>
    <row r="10908" s="651" customFormat="1" customHeight="1" spans="4:5">
      <c r="D10908" s="675"/>
      <c r="E10908" s="661"/>
    </row>
    <row r="10909" s="651" customFormat="1" customHeight="1" spans="4:5">
      <c r="D10909" s="675"/>
      <c r="E10909" s="661"/>
    </row>
    <row r="10910" s="651" customFormat="1" customHeight="1" spans="4:5">
      <c r="D10910" s="675"/>
      <c r="E10910" s="661"/>
    </row>
    <row r="10911" s="651" customFormat="1" customHeight="1" spans="4:5">
      <c r="D10911" s="675"/>
      <c r="E10911" s="661"/>
    </row>
    <row r="10912" s="651" customFormat="1" customHeight="1" spans="4:5">
      <c r="D10912" s="675"/>
      <c r="E10912" s="661"/>
    </row>
    <row r="10913" s="651" customFormat="1" customHeight="1" spans="4:5">
      <c r="D10913" s="675"/>
      <c r="E10913" s="661"/>
    </row>
    <row r="10914" s="651" customFormat="1" customHeight="1" spans="4:5">
      <c r="D10914" s="675"/>
      <c r="E10914" s="661"/>
    </row>
    <row r="10915" s="651" customFormat="1" customHeight="1" spans="4:5">
      <c r="D10915" s="675"/>
      <c r="E10915" s="661"/>
    </row>
    <row r="10916" s="651" customFormat="1" customHeight="1" spans="4:5">
      <c r="D10916" s="675"/>
      <c r="E10916" s="661"/>
    </row>
    <row r="10917" s="651" customFormat="1" customHeight="1" spans="4:5">
      <c r="D10917" s="675"/>
      <c r="E10917" s="661"/>
    </row>
    <row r="10918" s="651" customFormat="1" customHeight="1" spans="4:5">
      <c r="D10918" s="675"/>
      <c r="E10918" s="661"/>
    </row>
    <row r="10919" s="651" customFormat="1" customHeight="1" spans="4:5">
      <c r="D10919" s="675"/>
      <c r="E10919" s="661"/>
    </row>
    <row r="10920" s="651" customFormat="1" customHeight="1" spans="4:5">
      <c r="D10920" s="675"/>
      <c r="E10920" s="661"/>
    </row>
    <row r="10921" s="651" customFormat="1" customHeight="1" spans="4:5">
      <c r="D10921" s="675"/>
      <c r="E10921" s="661"/>
    </row>
    <row r="10922" s="651" customFormat="1" customHeight="1" spans="4:5">
      <c r="D10922" s="675"/>
      <c r="E10922" s="661"/>
    </row>
    <row r="10923" s="651" customFormat="1" customHeight="1" spans="4:5">
      <c r="D10923" s="675"/>
      <c r="E10923" s="661"/>
    </row>
    <row r="10924" s="651" customFormat="1" customHeight="1" spans="4:5">
      <c r="D10924" s="675"/>
      <c r="E10924" s="661"/>
    </row>
    <row r="10925" s="651" customFormat="1" customHeight="1" spans="4:5">
      <c r="D10925" s="675"/>
      <c r="E10925" s="661"/>
    </row>
    <row r="10926" s="651" customFormat="1" customHeight="1" spans="4:5">
      <c r="D10926" s="675"/>
      <c r="E10926" s="661"/>
    </row>
    <row r="10927" s="651" customFormat="1" customHeight="1" spans="4:5">
      <c r="D10927" s="675"/>
      <c r="E10927" s="661"/>
    </row>
    <row r="10928" s="651" customFormat="1" customHeight="1" spans="4:5">
      <c r="D10928" s="675"/>
      <c r="E10928" s="661"/>
    </row>
    <row r="10929" s="651" customFormat="1" customHeight="1" spans="4:5">
      <c r="D10929" s="675"/>
      <c r="E10929" s="661"/>
    </row>
    <row r="10930" s="651" customFormat="1" customHeight="1" spans="4:5">
      <c r="D10930" s="675"/>
      <c r="E10930" s="661"/>
    </row>
    <row r="10931" s="651" customFormat="1" customHeight="1" spans="4:5">
      <c r="D10931" s="675"/>
      <c r="E10931" s="661"/>
    </row>
    <row r="10932" s="651" customFormat="1" customHeight="1" spans="4:5">
      <c r="D10932" s="675"/>
      <c r="E10932" s="661"/>
    </row>
    <row r="10933" s="651" customFormat="1" customHeight="1" spans="4:5">
      <c r="D10933" s="675"/>
      <c r="E10933" s="661"/>
    </row>
    <row r="10934" s="651" customFormat="1" customHeight="1" spans="4:5">
      <c r="D10934" s="675"/>
      <c r="E10934" s="661"/>
    </row>
    <row r="10935" s="651" customFormat="1" customHeight="1" spans="4:5">
      <c r="D10935" s="675"/>
      <c r="E10935" s="661"/>
    </row>
    <row r="10936" s="651" customFormat="1" customHeight="1" spans="4:5">
      <c r="D10936" s="675"/>
      <c r="E10936" s="661"/>
    </row>
    <row r="10937" s="651" customFormat="1" customHeight="1" spans="4:5">
      <c r="D10937" s="675"/>
      <c r="E10937" s="661"/>
    </row>
    <row r="10938" s="651" customFormat="1" customHeight="1" spans="4:5">
      <c r="D10938" s="675"/>
      <c r="E10938" s="661"/>
    </row>
    <row r="10939" s="651" customFormat="1" customHeight="1" spans="4:5">
      <c r="D10939" s="675"/>
      <c r="E10939" s="661"/>
    </row>
    <row r="10940" s="651" customFormat="1" customHeight="1" spans="4:5">
      <c r="D10940" s="675"/>
      <c r="E10940" s="661"/>
    </row>
    <row r="10941" s="651" customFormat="1" customHeight="1" spans="4:5">
      <c r="D10941" s="675"/>
      <c r="E10941" s="661"/>
    </row>
    <row r="10942" s="651" customFormat="1" customHeight="1" spans="4:5">
      <c r="D10942" s="675"/>
      <c r="E10942" s="661"/>
    </row>
    <row r="10943" s="651" customFormat="1" customHeight="1" spans="4:5">
      <c r="D10943" s="675"/>
      <c r="E10943" s="661"/>
    </row>
    <row r="10944" s="651" customFormat="1" customHeight="1" spans="4:5">
      <c r="D10944" s="675"/>
      <c r="E10944" s="661"/>
    </row>
    <row r="10945" s="651" customFormat="1" customHeight="1" spans="4:5">
      <c r="D10945" s="675"/>
      <c r="E10945" s="661"/>
    </row>
    <row r="10946" s="651" customFormat="1" customHeight="1" spans="4:5">
      <c r="D10946" s="675"/>
      <c r="E10946" s="661"/>
    </row>
    <row r="10947" s="651" customFormat="1" customHeight="1" spans="4:5">
      <c r="D10947" s="675"/>
      <c r="E10947" s="661"/>
    </row>
    <row r="10948" s="651" customFormat="1" customHeight="1" spans="4:5">
      <c r="D10948" s="675"/>
      <c r="E10948" s="661"/>
    </row>
    <row r="10949" s="651" customFormat="1" customHeight="1" spans="4:5">
      <c r="D10949" s="675"/>
      <c r="E10949" s="661"/>
    </row>
    <row r="10950" s="651" customFormat="1" customHeight="1" spans="4:5">
      <c r="D10950" s="675"/>
      <c r="E10950" s="661"/>
    </row>
    <row r="10951" s="651" customFormat="1" customHeight="1" spans="4:5">
      <c r="D10951" s="675"/>
      <c r="E10951" s="661"/>
    </row>
    <row r="10952" s="651" customFormat="1" customHeight="1" spans="4:5">
      <c r="D10952" s="675"/>
      <c r="E10952" s="661"/>
    </row>
    <row r="10953" s="651" customFormat="1" customHeight="1" spans="4:5">
      <c r="D10953" s="675"/>
      <c r="E10953" s="661"/>
    </row>
    <row r="10954" s="651" customFormat="1" customHeight="1" spans="4:5">
      <c r="D10954" s="675"/>
      <c r="E10954" s="661"/>
    </row>
    <row r="10955" s="651" customFormat="1" customHeight="1" spans="4:5">
      <c r="D10955" s="675"/>
      <c r="E10955" s="661"/>
    </row>
    <row r="10956" s="651" customFormat="1" customHeight="1" spans="4:5">
      <c r="D10956" s="675"/>
      <c r="E10956" s="661"/>
    </row>
    <row r="10957" s="651" customFormat="1" customHeight="1" spans="4:5">
      <c r="D10957" s="675"/>
      <c r="E10957" s="661"/>
    </row>
    <row r="10958" s="651" customFormat="1" customHeight="1" spans="4:5">
      <c r="D10958" s="675"/>
      <c r="E10958" s="661"/>
    </row>
    <row r="10959" s="651" customFormat="1" customHeight="1" spans="4:5">
      <c r="D10959" s="675"/>
      <c r="E10959" s="661"/>
    </row>
    <row r="10960" s="651" customFormat="1" customHeight="1" spans="4:5">
      <c r="D10960" s="675"/>
      <c r="E10960" s="661"/>
    </row>
    <row r="10961" s="651" customFormat="1" customHeight="1" spans="4:5">
      <c r="D10961" s="675"/>
      <c r="E10961" s="661"/>
    </row>
    <row r="10962" s="651" customFormat="1" customHeight="1" spans="4:5">
      <c r="D10962" s="675"/>
      <c r="E10962" s="661"/>
    </row>
    <row r="10963" s="651" customFormat="1" customHeight="1" spans="4:5">
      <c r="D10963" s="675"/>
      <c r="E10963" s="661"/>
    </row>
    <row r="10964" s="651" customFormat="1" customHeight="1" spans="4:5">
      <c r="D10964" s="675"/>
      <c r="E10964" s="661"/>
    </row>
    <row r="10965" s="651" customFormat="1" customHeight="1" spans="4:5">
      <c r="D10965" s="675"/>
      <c r="E10965" s="661"/>
    </row>
    <row r="10966" s="651" customFormat="1" customHeight="1" spans="4:5">
      <c r="D10966" s="675"/>
      <c r="E10966" s="661"/>
    </row>
    <row r="10967" s="651" customFormat="1" customHeight="1" spans="4:5">
      <c r="D10967" s="675"/>
      <c r="E10967" s="661"/>
    </row>
    <row r="10968" s="651" customFormat="1" customHeight="1" spans="4:5">
      <c r="D10968" s="675"/>
      <c r="E10968" s="661"/>
    </row>
    <row r="10969" s="651" customFormat="1" customHeight="1" spans="4:5">
      <c r="D10969" s="675"/>
      <c r="E10969" s="661"/>
    </row>
    <row r="10970" s="651" customFormat="1" customHeight="1" spans="4:5">
      <c r="D10970" s="675"/>
      <c r="E10970" s="661"/>
    </row>
    <row r="10971" s="651" customFormat="1" customHeight="1" spans="4:5">
      <c r="D10971" s="675"/>
      <c r="E10971" s="661"/>
    </row>
    <row r="10972" s="651" customFormat="1" customHeight="1" spans="4:5">
      <c r="D10972" s="675"/>
      <c r="E10972" s="661"/>
    </row>
    <row r="10973" s="651" customFormat="1" customHeight="1" spans="4:5">
      <c r="D10973" s="675"/>
      <c r="E10973" s="661"/>
    </row>
    <row r="10974" s="651" customFormat="1" customHeight="1" spans="4:5">
      <c r="D10974" s="675"/>
      <c r="E10974" s="661"/>
    </row>
    <row r="10975" s="651" customFormat="1" customHeight="1" spans="4:5">
      <c r="D10975" s="675"/>
      <c r="E10975" s="661"/>
    </row>
    <row r="10976" s="651" customFormat="1" customHeight="1" spans="4:5">
      <c r="D10976" s="675"/>
      <c r="E10976" s="661"/>
    </row>
    <row r="10977" s="651" customFormat="1" customHeight="1" spans="4:5">
      <c r="D10977" s="675"/>
      <c r="E10977" s="661"/>
    </row>
    <row r="10978" s="651" customFormat="1" customHeight="1" spans="4:5">
      <c r="D10978" s="675"/>
      <c r="E10978" s="661"/>
    </row>
    <row r="10979" s="651" customFormat="1" customHeight="1" spans="4:5">
      <c r="D10979" s="675"/>
      <c r="E10979" s="661"/>
    </row>
    <row r="10980" s="651" customFormat="1" customHeight="1" spans="4:5">
      <c r="D10980" s="675"/>
      <c r="E10980" s="661"/>
    </row>
    <row r="10981" s="651" customFormat="1" customHeight="1" spans="4:5">
      <c r="D10981" s="675"/>
      <c r="E10981" s="661"/>
    </row>
    <row r="10982" s="651" customFormat="1" customHeight="1" spans="4:5">
      <c r="D10982" s="675"/>
      <c r="E10982" s="661"/>
    </row>
    <row r="10983" s="651" customFormat="1" customHeight="1" spans="4:5">
      <c r="D10983" s="675"/>
      <c r="E10983" s="661"/>
    </row>
    <row r="10984" s="651" customFormat="1" customHeight="1" spans="4:5">
      <c r="D10984" s="675"/>
      <c r="E10984" s="661"/>
    </row>
    <row r="10985" s="651" customFormat="1" customHeight="1" spans="4:5">
      <c r="D10985" s="675"/>
      <c r="E10985" s="661"/>
    </row>
    <row r="10986" s="651" customFormat="1" customHeight="1" spans="4:5">
      <c r="D10986" s="675"/>
      <c r="E10986" s="661"/>
    </row>
    <row r="10987" s="651" customFormat="1" customHeight="1" spans="4:5">
      <c r="D10987" s="675"/>
      <c r="E10987" s="661"/>
    </row>
    <row r="10988" s="651" customFormat="1" customHeight="1" spans="4:5">
      <c r="D10988" s="675"/>
      <c r="E10988" s="661"/>
    </row>
    <row r="10989" s="651" customFormat="1" customHeight="1" spans="4:5">
      <c r="D10989" s="675"/>
      <c r="E10989" s="661"/>
    </row>
    <row r="10990" s="651" customFormat="1" customHeight="1" spans="4:5">
      <c r="D10990" s="675"/>
      <c r="E10990" s="661"/>
    </row>
    <row r="10991" s="651" customFormat="1" customHeight="1" spans="4:5">
      <c r="D10991" s="675"/>
      <c r="E10991" s="661"/>
    </row>
    <row r="10992" s="651" customFormat="1" customHeight="1" spans="4:5">
      <c r="D10992" s="675"/>
      <c r="E10992" s="661"/>
    </row>
    <row r="10993" s="651" customFormat="1" customHeight="1" spans="4:5">
      <c r="D10993" s="675"/>
      <c r="E10993" s="661"/>
    </row>
    <row r="10994" s="651" customFormat="1" customHeight="1" spans="4:5">
      <c r="D10994" s="675"/>
      <c r="E10994" s="661"/>
    </row>
    <row r="10995" s="651" customFormat="1" customHeight="1" spans="4:5">
      <c r="D10995" s="675"/>
      <c r="E10995" s="661"/>
    </row>
    <row r="10996" s="651" customFormat="1" customHeight="1" spans="4:5">
      <c r="D10996" s="675"/>
      <c r="E10996" s="661"/>
    </row>
    <row r="10997" s="651" customFormat="1" customHeight="1" spans="4:5">
      <c r="D10997" s="675"/>
      <c r="E10997" s="661"/>
    </row>
    <row r="10998" s="651" customFormat="1" customHeight="1" spans="4:5">
      <c r="D10998" s="675"/>
      <c r="E10998" s="661"/>
    </row>
    <row r="10999" s="651" customFormat="1" customHeight="1" spans="4:5">
      <c r="D10999" s="675"/>
      <c r="E10999" s="661"/>
    </row>
    <row r="11000" s="651" customFormat="1" customHeight="1" spans="4:5">
      <c r="D11000" s="675"/>
      <c r="E11000" s="661"/>
    </row>
    <row r="11001" s="651" customFormat="1" customHeight="1" spans="4:5">
      <c r="D11001" s="675"/>
      <c r="E11001" s="661"/>
    </row>
    <row r="11002" s="651" customFormat="1" customHeight="1" spans="4:5">
      <c r="D11002" s="675"/>
      <c r="E11002" s="661"/>
    </row>
    <row r="11003" s="651" customFormat="1" customHeight="1" spans="4:5">
      <c r="D11003" s="675"/>
      <c r="E11003" s="661"/>
    </row>
    <row r="11004" s="651" customFormat="1" customHeight="1" spans="4:5">
      <c r="D11004" s="675"/>
      <c r="E11004" s="661"/>
    </row>
    <row r="11005" s="651" customFormat="1" customHeight="1" spans="4:5">
      <c r="D11005" s="675"/>
      <c r="E11005" s="661"/>
    </row>
    <row r="11006" s="651" customFormat="1" customHeight="1" spans="4:5">
      <c r="D11006" s="675"/>
      <c r="E11006" s="661"/>
    </row>
    <row r="11007" s="651" customFormat="1" customHeight="1" spans="4:5">
      <c r="D11007" s="675"/>
      <c r="E11007" s="661"/>
    </row>
    <row r="11008" s="651" customFormat="1" customHeight="1" spans="4:5">
      <c r="D11008" s="675"/>
      <c r="E11008" s="661"/>
    </row>
    <row r="11009" s="651" customFormat="1" customHeight="1" spans="4:5">
      <c r="D11009" s="675"/>
      <c r="E11009" s="661"/>
    </row>
    <row r="11010" s="651" customFormat="1" customHeight="1" spans="4:5">
      <c r="D11010" s="675"/>
      <c r="E11010" s="661"/>
    </row>
    <row r="11011" s="651" customFormat="1" customHeight="1" spans="4:5">
      <c r="D11011" s="675"/>
      <c r="E11011" s="661"/>
    </row>
    <row r="11012" s="651" customFormat="1" customHeight="1" spans="4:5">
      <c r="D11012" s="675"/>
      <c r="E11012" s="661"/>
    </row>
    <row r="11013" s="651" customFormat="1" customHeight="1" spans="4:5">
      <c r="D11013" s="675"/>
      <c r="E11013" s="661"/>
    </row>
    <row r="11014" s="651" customFormat="1" customHeight="1" spans="4:5">
      <c r="D11014" s="675"/>
      <c r="E11014" s="661"/>
    </row>
    <row r="11015" s="651" customFormat="1" customHeight="1" spans="4:5">
      <c r="D11015" s="675"/>
      <c r="E11015" s="661"/>
    </row>
    <row r="11016" s="651" customFormat="1" customHeight="1" spans="4:5">
      <c r="D11016" s="675"/>
      <c r="E11016" s="661"/>
    </row>
    <row r="11017" s="651" customFormat="1" customHeight="1" spans="4:5">
      <c r="D11017" s="675"/>
      <c r="E11017" s="661"/>
    </row>
    <row r="11018" s="651" customFormat="1" customHeight="1" spans="4:5">
      <c r="D11018" s="675"/>
      <c r="E11018" s="661"/>
    </row>
    <row r="11019" s="651" customFormat="1" customHeight="1" spans="4:5">
      <c r="D11019" s="675"/>
      <c r="E11019" s="661"/>
    </row>
    <row r="11020" s="651" customFormat="1" customHeight="1" spans="4:5">
      <c r="D11020" s="675"/>
      <c r="E11020" s="661"/>
    </row>
    <row r="11021" s="651" customFormat="1" customHeight="1" spans="4:5">
      <c r="D11021" s="675"/>
      <c r="E11021" s="661"/>
    </row>
    <row r="11022" s="651" customFormat="1" customHeight="1" spans="4:5">
      <c r="D11022" s="675"/>
      <c r="E11022" s="661"/>
    </row>
    <row r="11023" s="651" customFormat="1" customHeight="1" spans="4:5">
      <c r="D11023" s="675"/>
      <c r="E11023" s="661"/>
    </row>
    <row r="11024" s="651" customFormat="1" customHeight="1" spans="4:5">
      <c r="D11024" s="675"/>
      <c r="E11024" s="661"/>
    </row>
    <row r="11025" s="651" customFormat="1" customHeight="1" spans="4:5">
      <c r="D11025" s="675"/>
      <c r="E11025" s="661"/>
    </row>
    <row r="11026" s="651" customFormat="1" customHeight="1" spans="4:5">
      <c r="D11026" s="675"/>
      <c r="E11026" s="661"/>
    </row>
    <row r="11027" s="651" customFormat="1" customHeight="1" spans="4:5">
      <c r="D11027" s="675"/>
      <c r="E11027" s="661"/>
    </row>
    <row r="11028" s="651" customFormat="1" customHeight="1" spans="4:5">
      <c r="D11028" s="675"/>
      <c r="E11028" s="661"/>
    </row>
    <row r="11029" s="651" customFormat="1" customHeight="1" spans="4:5">
      <c r="D11029" s="675"/>
      <c r="E11029" s="661"/>
    </row>
    <row r="11030" s="651" customFormat="1" customHeight="1" spans="4:5">
      <c r="D11030" s="675"/>
      <c r="E11030" s="661"/>
    </row>
    <row r="11031" s="651" customFormat="1" customHeight="1" spans="4:5">
      <c r="D11031" s="675"/>
      <c r="E11031" s="661"/>
    </row>
    <row r="11032" s="651" customFormat="1" customHeight="1" spans="4:5">
      <c r="D11032" s="675"/>
      <c r="E11032" s="661"/>
    </row>
    <row r="11033" s="651" customFormat="1" customHeight="1" spans="4:5">
      <c r="D11033" s="675"/>
      <c r="E11033" s="661"/>
    </row>
    <row r="11034" s="651" customFormat="1" customHeight="1" spans="4:5">
      <c r="D11034" s="675"/>
      <c r="E11034" s="661"/>
    </row>
    <row r="11035" s="651" customFormat="1" customHeight="1" spans="4:5">
      <c r="D11035" s="675"/>
      <c r="E11035" s="661"/>
    </row>
    <row r="11036" s="651" customFormat="1" customHeight="1" spans="4:5">
      <c r="D11036" s="675"/>
      <c r="E11036" s="661"/>
    </row>
    <row r="11037" s="651" customFormat="1" customHeight="1" spans="4:5">
      <c r="D11037" s="675"/>
      <c r="E11037" s="661"/>
    </row>
    <row r="11038" s="651" customFormat="1" customHeight="1" spans="4:5">
      <c r="D11038" s="675"/>
      <c r="E11038" s="661"/>
    </row>
    <row r="11039" s="651" customFormat="1" customHeight="1" spans="4:5">
      <c r="D11039" s="675"/>
      <c r="E11039" s="661"/>
    </row>
    <row r="11040" s="651" customFormat="1" customHeight="1" spans="4:5">
      <c r="D11040" s="675"/>
      <c r="E11040" s="661"/>
    </row>
    <row r="11041" s="651" customFormat="1" customHeight="1" spans="4:5">
      <c r="D11041" s="675"/>
      <c r="E11041" s="661"/>
    </row>
    <row r="11042" s="651" customFormat="1" customHeight="1" spans="4:5">
      <c r="D11042" s="675"/>
      <c r="E11042" s="661"/>
    </row>
    <row r="11043" s="651" customFormat="1" customHeight="1" spans="4:5">
      <c r="D11043" s="675"/>
      <c r="E11043" s="661"/>
    </row>
    <row r="11044" s="651" customFormat="1" customHeight="1" spans="4:5">
      <c r="D11044" s="675"/>
      <c r="E11044" s="661"/>
    </row>
    <row r="11045" s="651" customFormat="1" customHeight="1" spans="4:5">
      <c r="D11045" s="675"/>
      <c r="E11045" s="661"/>
    </row>
    <row r="11046" s="651" customFormat="1" customHeight="1" spans="4:5">
      <c r="D11046" s="675"/>
      <c r="E11046" s="661"/>
    </row>
    <row r="11047" s="651" customFormat="1" customHeight="1" spans="4:5">
      <c r="D11047" s="675"/>
      <c r="E11047" s="661"/>
    </row>
    <row r="11048" s="651" customFormat="1" customHeight="1" spans="4:5">
      <c r="D11048" s="675"/>
      <c r="E11048" s="661"/>
    </row>
    <row r="11049" s="651" customFormat="1" customHeight="1" spans="4:5">
      <c r="D11049" s="675"/>
      <c r="E11049" s="661"/>
    </row>
    <row r="11050" s="651" customFormat="1" customHeight="1" spans="4:5">
      <c r="D11050" s="675"/>
      <c r="E11050" s="661"/>
    </row>
    <row r="11051" s="651" customFormat="1" customHeight="1" spans="4:5">
      <c r="D11051" s="675"/>
      <c r="E11051" s="661"/>
    </row>
    <row r="11052" s="651" customFormat="1" customHeight="1" spans="4:5">
      <c r="D11052" s="675"/>
      <c r="E11052" s="661"/>
    </row>
    <row r="11053" s="651" customFormat="1" customHeight="1" spans="4:5">
      <c r="D11053" s="675"/>
      <c r="E11053" s="661"/>
    </row>
    <row r="11054" s="651" customFormat="1" customHeight="1" spans="4:5">
      <c r="D11054" s="675"/>
      <c r="E11054" s="661"/>
    </row>
    <row r="11055" s="651" customFormat="1" customHeight="1" spans="4:5">
      <c r="D11055" s="675"/>
      <c r="E11055" s="661"/>
    </row>
    <row r="11056" s="651" customFormat="1" customHeight="1" spans="4:5">
      <c r="D11056" s="675"/>
      <c r="E11056" s="661"/>
    </row>
    <row r="11057" s="651" customFormat="1" customHeight="1" spans="4:5">
      <c r="D11057" s="675"/>
      <c r="E11057" s="661"/>
    </row>
    <row r="11058" s="651" customFormat="1" customHeight="1" spans="4:5">
      <c r="D11058" s="675"/>
      <c r="E11058" s="661"/>
    </row>
    <row r="11059" s="651" customFormat="1" customHeight="1" spans="4:5">
      <c r="D11059" s="675"/>
      <c r="E11059" s="661"/>
    </row>
    <row r="11060" s="651" customFormat="1" customHeight="1" spans="4:5">
      <c r="D11060" s="675"/>
      <c r="E11060" s="661"/>
    </row>
    <row r="11061" s="651" customFormat="1" customHeight="1" spans="4:5">
      <c r="D11061" s="675"/>
      <c r="E11061" s="661"/>
    </row>
    <row r="11062" s="651" customFormat="1" customHeight="1" spans="4:5">
      <c r="D11062" s="675"/>
      <c r="E11062" s="661"/>
    </row>
    <row r="11063" s="651" customFormat="1" customHeight="1" spans="4:5">
      <c r="D11063" s="675"/>
      <c r="E11063" s="661"/>
    </row>
    <row r="11064" s="651" customFormat="1" customHeight="1" spans="4:5">
      <c r="D11064" s="675"/>
      <c r="E11064" s="661"/>
    </row>
    <row r="11065" s="651" customFormat="1" customHeight="1" spans="4:5">
      <c r="D11065" s="675"/>
      <c r="E11065" s="661"/>
    </row>
    <row r="11066" s="651" customFormat="1" customHeight="1" spans="4:5">
      <c r="D11066" s="675"/>
      <c r="E11066" s="661"/>
    </row>
    <row r="11067" s="651" customFormat="1" customHeight="1" spans="4:5">
      <c r="D11067" s="675"/>
      <c r="E11067" s="661"/>
    </row>
    <row r="11068" s="651" customFormat="1" customHeight="1" spans="4:5">
      <c r="D11068" s="675"/>
      <c r="E11068" s="661"/>
    </row>
    <row r="11069" s="651" customFormat="1" customHeight="1" spans="4:5">
      <c r="D11069" s="675"/>
      <c r="E11069" s="661"/>
    </row>
    <row r="11070" s="651" customFormat="1" customHeight="1" spans="4:5">
      <c r="D11070" s="675"/>
      <c r="E11070" s="661"/>
    </row>
    <row r="11071" s="651" customFormat="1" customHeight="1" spans="4:5">
      <c r="D11071" s="675"/>
      <c r="E11071" s="661"/>
    </row>
    <row r="11072" s="651" customFormat="1" customHeight="1" spans="4:5">
      <c r="D11072" s="675"/>
      <c r="E11072" s="661"/>
    </row>
    <row r="11073" s="651" customFormat="1" customHeight="1" spans="4:5">
      <c r="D11073" s="675"/>
      <c r="E11073" s="661"/>
    </row>
    <row r="11074" s="651" customFormat="1" customHeight="1" spans="4:5">
      <c r="D11074" s="675"/>
      <c r="E11074" s="661"/>
    </row>
    <row r="11075" s="651" customFormat="1" customHeight="1" spans="4:5">
      <c r="D11075" s="675"/>
      <c r="E11075" s="661"/>
    </row>
    <row r="11076" s="651" customFormat="1" customHeight="1" spans="4:5">
      <c r="D11076" s="675"/>
      <c r="E11076" s="661"/>
    </row>
    <row r="11077" s="651" customFormat="1" customHeight="1" spans="4:5">
      <c r="D11077" s="675"/>
      <c r="E11077" s="661"/>
    </row>
    <row r="11078" s="651" customFormat="1" customHeight="1" spans="4:5">
      <c r="D11078" s="675"/>
      <c r="E11078" s="661"/>
    </row>
    <row r="11079" s="651" customFormat="1" customHeight="1" spans="4:5">
      <c r="D11079" s="675"/>
      <c r="E11079" s="661"/>
    </row>
    <row r="11080" s="651" customFormat="1" customHeight="1" spans="4:5">
      <c r="D11080" s="675"/>
      <c r="E11080" s="661"/>
    </row>
    <row r="11081" s="651" customFormat="1" customHeight="1" spans="4:5">
      <c r="D11081" s="675"/>
      <c r="E11081" s="661"/>
    </row>
    <row r="11082" s="651" customFormat="1" customHeight="1" spans="4:5">
      <c r="D11082" s="675"/>
      <c r="E11082" s="661"/>
    </row>
    <row r="11083" s="651" customFormat="1" customHeight="1" spans="4:5">
      <c r="D11083" s="675"/>
      <c r="E11083" s="661"/>
    </row>
    <row r="11084" s="651" customFormat="1" customHeight="1" spans="4:5">
      <c r="D11084" s="675"/>
      <c r="E11084" s="661"/>
    </row>
    <row r="11085" s="651" customFormat="1" customHeight="1" spans="4:5">
      <c r="D11085" s="675"/>
      <c r="E11085" s="661"/>
    </row>
    <row r="11086" s="651" customFormat="1" customHeight="1" spans="4:5">
      <c r="D11086" s="675"/>
      <c r="E11086" s="661"/>
    </row>
    <row r="11087" s="651" customFormat="1" customHeight="1" spans="4:5">
      <c r="D11087" s="675"/>
      <c r="E11087" s="661"/>
    </row>
    <row r="11088" s="651" customFormat="1" customHeight="1" spans="4:5">
      <c r="D11088" s="675"/>
      <c r="E11088" s="661"/>
    </row>
    <row r="11089" s="651" customFormat="1" customHeight="1" spans="4:5">
      <c r="D11089" s="675"/>
      <c r="E11089" s="661"/>
    </row>
    <row r="11090" s="651" customFormat="1" customHeight="1" spans="4:5">
      <c r="D11090" s="675"/>
      <c r="E11090" s="661"/>
    </row>
    <row r="11091" s="651" customFormat="1" customHeight="1" spans="4:5">
      <c r="D11091" s="675"/>
      <c r="E11091" s="661"/>
    </row>
    <row r="11092" s="651" customFormat="1" customHeight="1" spans="4:5">
      <c r="D11092" s="675"/>
      <c r="E11092" s="661"/>
    </row>
    <row r="11093" s="651" customFormat="1" customHeight="1" spans="4:5">
      <c r="D11093" s="675"/>
      <c r="E11093" s="661"/>
    </row>
    <row r="11094" s="651" customFormat="1" customHeight="1" spans="4:5">
      <c r="D11094" s="675"/>
      <c r="E11094" s="661"/>
    </row>
    <row r="11095" s="651" customFormat="1" customHeight="1" spans="4:5">
      <c r="D11095" s="675"/>
      <c r="E11095" s="661"/>
    </row>
    <row r="11096" s="651" customFormat="1" customHeight="1" spans="4:5">
      <c r="D11096" s="675"/>
      <c r="E11096" s="661"/>
    </row>
    <row r="11097" s="651" customFormat="1" customHeight="1" spans="4:5">
      <c r="D11097" s="675"/>
      <c r="E11097" s="661"/>
    </row>
    <row r="11098" s="651" customFormat="1" customHeight="1" spans="4:5">
      <c r="D11098" s="675"/>
      <c r="E11098" s="661"/>
    </row>
    <row r="11099" s="651" customFormat="1" customHeight="1" spans="4:5">
      <c r="D11099" s="675"/>
      <c r="E11099" s="661"/>
    </row>
    <row r="11100" s="651" customFormat="1" customHeight="1" spans="4:5">
      <c r="D11100" s="675"/>
      <c r="E11100" s="661"/>
    </row>
    <row r="11101" s="651" customFormat="1" customHeight="1" spans="4:5">
      <c r="D11101" s="675"/>
      <c r="E11101" s="661"/>
    </row>
    <row r="11102" s="651" customFormat="1" customHeight="1" spans="4:5">
      <c r="D11102" s="675"/>
      <c r="E11102" s="661"/>
    </row>
    <row r="11103" s="651" customFormat="1" customHeight="1" spans="4:5">
      <c r="D11103" s="675"/>
      <c r="E11103" s="661"/>
    </row>
    <row r="11104" s="651" customFormat="1" customHeight="1" spans="4:5">
      <c r="D11104" s="675"/>
      <c r="E11104" s="661"/>
    </row>
    <row r="11105" s="651" customFormat="1" customHeight="1" spans="4:5">
      <c r="D11105" s="675"/>
      <c r="E11105" s="661"/>
    </row>
    <row r="11106" s="651" customFormat="1" customHeight="1" spans="4:5">
      <c r="D11106" s="675"/>
      <c r="E11106" s="661"/>
    </row>
    <row r="11107" s="651" customFormat="1" customHeight="1" spans="4:5">
      <c r="D11107" s="675"/>
      <c r="E11107" s="661"/>
    </row>
    <row r="11108" s="651" customFormat="1" customHeight="1" spans="4:5">
      <c r="D11108" s="675"/>
      <c r="E11108" s="661"/>
    </row>
    <row r="11109" s="651" customFormat="1" customHeight="1" spans="4:5">
      <c r="D11109" s="675"/>
      <c r="E11109" s="661"/>
    </row>
    <row r="11110" s="651" customFormat="1" customHeight="1" spans="4:5">
      <c r="D11110" s="675"/>
      <c r="E11110" s="661"/>
    </row>
    <row r="11111" s="651" customFormat="1" customHeight="1" spans="4:5">
      <c r="D11111" s="675"/>
      <c r="E11111" s="661"/>
    </row>
    <row r="11112" s="651" customFormat="1" customHeight="1" spans="4:5">
      <c r="D11112" s="675"/>
      <c r="E11112" s="661"/>
    </row>
    <row r="11113" s="651" customFormat="1" customHeight="1" spans="4:5">
      <c r="D11113" s="675"/>
      <c r="E11113" s="661"/>
    </row>
    <row r="11114" s="651" customFormat="1" customHeight="1" spans="4:5">
      <c r="D11114" s="675"/>
      <c r="E11114" s="661"/>
    </row>
    <row r="11115" s="651" customFormat="1" customHeight="1" spans="4:5">
      <c r="D11115" s="675"/>
      <c r="E11115" s="661"/>
    </row>
    <row r="11116" s="651" customFormat="1" customHeight="1" spans="4:5">
      <c r="D11116" s="675"/>
      <c r="E11116" s="661"/>
    </row>
    <row r="11117" s="651" customFormat="1" customHeight="1" spans="4:5">
      <c r="D11117" s="675"/>
      <c r="E11117" s="661"/>
    </row>
    <row r="11118" s="651" customFormat="1" customHeight="1" spans="4:5">
      <c r="D11118" s="675"/>
      <c r="E11118" s="661"/>
    </row>
    <row r="11119" s="651" customFormat="1" customHeight="1" spans="4:5">
      <c r="D11119" s="675"/>
      <c r="E11119" s="661"/>
    </row>
    <row r="11120" s="651" customFormat="1" customHeight="1" spans="4:5">
      <c r="D11120" s="675"/>
      <c r="E11120" s="661"/>
    </row>
    <row r="11121" s="651" customFormat="1" customHeight="1" spans="4:5">
      <c r="D11121" s="675"/>
      <c r="E11121" s="661"/>
    </row>
    <row r="11122" s="651" customFormat="1" customHeight="1" spans="4:5">
      <c r="D11122" s="675"/>
      <c r="E11122" s="661"/>
    </row>
    <row r="11123" s="651" customFormat="1" customHeight="1" spans="4:5">
      <c r="D11123" s="675"/>
      <c r="E11123" s="661"/>
    </row>
    <row r="11124" s="651" customFormat="1" customHeight="1" spans="4:5">
      <c r="D11124" s="675"/>
      <c r="E11124" s="661"/>
    </row>
    <row r="11125" s="651" customFormat="1" customHeight="1" spans="4:5">
      <c r="D11125" s="675"/>
      <c r="E11125" s="661"/>
    </row>
    <row r="11126" s="651" customFormat="1" customHeight="1" spans="4:5">
      <c r="D11126" s="675"/>
      <c r="E11126" s="661"/>
    </row>
    <row r="11127" s="651" customFormat="1" customHeight="1" spans="4:5">
      <c r="D11127" s="675"/>
      <c r="E11127" s="661"/>
    </row>
    <row r="11128" s="651" customFormat="1" customHeight="1" spans="4:5">
      <c r="D11128" s="675"/>
      <c r="E11128" s="661"/>
    </row>
    <row r="11129" s="651" customFormat="1" customHeight="1" spans="4:5">
      <c r="D11129" s="675"/>
      <c r="E11129" s="661"/>
    </row>
    <row r="11130" s="651" customFormat="1" customHeight="1" spans="4:5">
      <c r="D11130" s="675"/>
      <c r="E11130" s="661"/>
    </row>
    <row r="11131" s="651" customFormat="1" customHeight="1" spans="4:5">
      <c r="D11131" s="675"/>
      <c r="E11131" s="661"/>
    </row>
    <row r="11132" s="651" customFormat="1" customHeight="1" spans="4:5">
      <c r="D11132" s="675"/>
      <c r="E11132" s="661"/>
    </row>
    <row r="11133" s="651" customFormat="1" customHeight="1" spans="4:5">
      <c r="D11133" s="675"/>
      <c r="E11133" s="661"/>
    </row>
    <row r="11134" s="651" customFormat="1" customHeight="1" spans="4:5">
      <c r="D11134" s="675"/>
      <c r="E11134" s="661"/>
    </row>
    <row r="11135" s="651" customFormat="1" customHeight="1" spans="4:5">
      <c r="D11135" s="675"/>
      <c r="E11135" s="661"/>
    </row>
    <row r="11136" s="651" customFormat="1" customHeight="1" spans="4:5">
      <c r="D11136" s="675"/>
      <c r="E11136" s="661"/>
    </row>
    <row r="11137" s="651" customFormat="1" customHeight="1" spans="4:5">
      <c r="D11137" s="675"/>
      <c r="E11137" s="661"/>
    </row>
    <row r="11138" s="651" customFormat="1" customHeight="1" spans="4:5">
      <c r="D11138" s="675"/>
      <c r="E11138" s="661"/>
    </row>
    <row r="11139" s="651" customFormat="1" customHeight="1" spans="4:5">
      <c r="D11139" s="675"/>
      <c r="E11139" s="661"/>
    </row>
    <row r="11140" s="651" customFormat="1" customHeight="1" spans="4:5">
      <c r="D11140" s="675"/>
      <c r="E11140" s="661"/>
    </row>
    <row r="11141" s="651" customFormat="1" customHeight="1" spans="4:5">
      <c r="D11141" s="675"/>
      <c r="E11141" s="661"/>
    </row>
    <row r="11142" s="651" customFormat="1" customHeight="1" spans="4:5">
      <c r="D11142" s="675"/>
      <c r="E11142" s="661"/>
    </row>
    <row r="11143" s="651" customFormat="1" customHeight="1" spans="4:5">
      <c r="D11143" s="675"/>
      <c r="E11143" s="661"/>
    </row>
    <row r="11144" s="651" customFormat="1" customHeight="1" spans="4:5">
      <c r="D11144" s="675"/>
      <c r="E11144" s="661"/>
    </row>
    <row r="11145" s="651" customFormat="1" customHeight="1" spans="4:5">
      <c r="D11145" s="675"/>
      <c r="E11145" s="661"/>
    </row>
    <row r="11146" s="651" customFormat="1" customHeight="1" spans="4:5">
      <c r="D11146" s="675"/>
      <c r="E11146" s="661"/>
    </row>
    <row r="11147" s="651" customFormat="1" customHeight="1" spans="4:5">
      <c r="D11147" s="675"/>
      <c r="E11147" s="661"/>
    </row>
    <row r="11148" s="651" customFormat="1" customHeight="1" spans="4:5">
      <c r="D11148" s="675"/>
      <c r="E11148" s="661"/>
    </row>
    <row r="11149" s="651" customFormat="1" customHeight="1" spans="4:5">
      <c r="D11149" s="675"/>
      <c r="E11149" s="661"/>
    </row>
    <row r="11150" s="651" customFormat="1" customHeight="1" spans="4:5">
      <c r="D11150" s="675"/>
      <c r="E11150" s="661"/>
    </row>
    <row r="11151" s="651" customFormat="1" customHeight="1" spans="4:5">
      <c r="D11151" s="675"/>
      <c r="E11151" s="661"/>
    </row>
    <row r="11152" s="651" customFormat="1" customHeight="1" spans="4:5">
      <c r="D11152" s="675"/>
      <c r="E11152" s="661"/>
    </row>
    <row r="11153" s="651" customFormat="1" customHeight="1" spans="4:5">
      <c r="D11153" s="675"/>
      <c r="E11153" s="661"/>
    </row>
    <row r="11154" s="651" customFormat="1" customHeight="1" spans="4:5">
      <c r="D11154" s="675"/>
      <c r="E11154" s="661"/>
    </row>
    <row r="11155" s="651" customFormat="1" customHeight="1" spans="4:5">
      <c r="D11155" s="675"/>
      <c r="E11155" s="661"/>
    </row>
    <row r="11156" s="651" customFormat="1" customHeight="1" spans="4:5">
      <c r="D11156" s="675"/>
      <c r="E11156" s="661"/>
    </row>
    <row r="11157" s="651" customFormat="1" customHeight="1" spans="4:5">
      <c r="D11157" s="675"/>
      <c r="E11157" s="661"/>
    </row>
    <row r="11158" s="651" customFormat="1" customHeight="1" spans="4:5">
      <c r="D11158" s="675"/>
      <c r="E11158" s="661"/>
    </row>
    <row r="11159" s="651" customFormat="1" customHeight="1" spans="4:5">
      <c r="D11159" s="675"/>
      <c r="E11159" s="661"/>
    </row>
    <row r="11160" s="651" customFormat="1" customHeight="1" spans="4:5">
      <c r="D11160" s="675"/>
      <c r="E11160" s="661"/>
    </row>
    <row r="11161" s="651" customFormat="1" customHeight="1" spans="4:5">
      <c r="D11161" s="675"/>
      <c r="E11161" s="661"/>
    </row>
    <row r="11162" s="651" customFormat="1" customHeight="1" spans="4:5">
      <c r="D11162" s="675"/>
      <c r="E11162" s="661"/>
    </row>
    <row r="11163" s="651" customFormat="1" customHeight="1" spans="4:5">
      <c r="D11163" s="675"/>
      <c r="E11163" s="661"/>
    </row>
    <row r="11164" s="651" customFormat="1" customHeight="1" spans="4:5">
      <c r="D11164" s="675"/>
      <c r="E11164" s="661"/>
    </row>
    <row r="11165" s="651" customFormat="1" customHeight="1" spans="4:5">
      <c r="D11165" s="675"/>
      <c r="E11165" s="661"/>
    </row>
    <row r="11166" s="651" customFormat="1" customHeight="1" spans="4:5">
      <c r="D11166" s="675"/>
      <c r="E11166" s="661"/>
    </row>
    <row r="11167" s="651" customFormat="1" customHeight="1" spans="4:5">
      <c r="D11167" s="675"/>
      <c r="E11167" s="661"/>
    </row>
    <row r="11168" s="651" customFormat="1" customHeight="1" spans="4:5">
      <c r="D11168" s="675"/>
      <c r="E11168" s="661"/>
    </row>
    <row r="11169" s="651" customFormat="1" customHeight="1" spans="4:5">
      <c r="D11169" s="675"/>
      <c r="E11169" s="661"/>
    </row>
    <row r="11170" s="651" customFormat="1" customHeight="1" spans="4:5">
      <c r="D11170" s="675"/>
      <c r="E11170" s="661"/>
    </row>
    <row r="11171" s="651" customFormat="1" customHeight="1" spans="4:5">
      <c r="D11171" s="675"/>
      <c r="E11171" s="661"/>
    </row>
    <row r="11172" s="651" customFormat="1" customHeight="1" spans="4:5">
      <c r="D11172" s="675"/>
      <c r="E11172" s="661"/>
    </row>
    <row r="11173" s="651" customFormat="1" customHeight="1" spans="4:5">
      <c r="D11173" s="675"/>
      <c r="E11173" s="661"/>
    </row>
    <row r="11174" s="651" customFormat="1" customHeight="1" spans="4:5">
      <c r="D11174" s="675"/>
      <c r="E11174" s="661"/>
    </row>
    <row r="11175" s="651" customFormat="1" customHeight="1" spans="4:5">
      <c r="D11175" s="675"/>
      <c r="E11175" s="661"/>
    </row>
    <row r="11176" s="651" customFormat="1" customHeight="1" spans="4:5">
      <c r="D11176" s="675"/>
      <c r="E11176" s="661"/>
    </row>
    <row r="11177" s="651" customFormat="1" customHeight="1" spans="4:5">
      <c r="D11177" s="675"/>
      <c r="E11177" s="661"/>
    </row>
    <row r="11178" s="651" customFormat="1" customHeight="1" spans="4:5">
      <c r="D11178" s="675"/>
      <c r="E11178" s="661"/>
    </row>
    <row r="11179" s="651" customFormat="1" customHeight="1" spans="4:5">
      <c r="D11179" s="675"/>
      <c r="E11179" s="661"/>
    </row>
    <row r="11180" s="651" customFormat="1" customHeight="1" spans="4:5">
      <c r="D11180" s="675"/>
      <c r="E11180" s="661"/>
    </row>
    <row r="11181" s="651" customFormat="1" customHeight="1" spans="4:5">
      <c r="D11181" s="675"/>
      <c r="E11181" s="661"/>
    </row>
    <row r="11182" s="651" customFormat="1" customHeight="1" spans="4:5">
      <c r="D11182" s="675"/>
      <c r="E11182" s="661"/>
    </row>
    <row r="11183" s="651" customFormat="1" customHeight="1" spans="4:5">
      <c r="D11183" s="675"/>
      <c r="E11183" s="661"/>
    </row>
    <row r="11184" s="651" customFormat="1" customHeight="1" spans="4:5">
      <c r="D11184" s="675"/>
      <c r="E11184" s="661"/>
    </row>
    <row r="11185" s="651" customFormat="1" customHeight="1" spans="4:5">
      <c r="D11185" s="675"/>
      <c r="E11185" s="661"/>
    </row>
    <row r="11186" s="651" customFormat="1" customHeight="1" spans="4:5">
      <c r="D11186" s="675"/>
      <c r="E11186" s="661"/>
    </row>
    <row r="11187" s="651" customFormat="1" customHeight="1" spans="4:5">
      <c r="D11187" s="675"/>
      <c r="E11187" s="661"/>
    </row>
    <row r="11188" s="651" customFormat="1" customHeight="1" spans="4:5">
      <c r="D11188" s="675"/>
      <c r="E11188" s="661"/>
    </row>
    <row r="11189" s="651" customFormat="1" customHeight="1" spans="4:5">
      <c r="D11189" s="675"/>
      <c r="E11189" s="661"/>
    </row>
    <row r="11190" s="651" customFormat="1" customHeight="1" spans="4:5">
      <c r="D11190" s="675"/>
      <c r="E11190" s="661"/>
    </row>
    <row r="11191" s="651" customFormat="1" customHeight="1" spans="4:5">
      <c r="D11191" s="675"/>
      <c r="E11191" s="661"/>
    </row>
    <row r="11192" s="651" customFormat="1" customHeight="1" spans="4:5">
      <c r="D11192" s="675"/>
      <c r="E11192" s="661"/>
    </row>
    <row r="11193" s="651" customFormat="1" customHeight="1" spans="4:5">
      <c r="D11193" s="675"/>
      <c r="E11193" s="661"/>
    </row>
    <row r="11194" s="651" customFormat="1" customHeight="1" spans="4:5">
      <c r="D11194" s="675"/>
      <c r="E11194" s="661"/>
    </row>
    <row r="11195" s="651" customFormat="1" customHeight="1" spans="4:5">
      <c r="D11195" s="675"/>
      <c r="E11195" s="661"/>
    </row>
    <row r="11196" s="651" customFormat="1" customHeight="1" spans="4:5">
      <c r="D11196" s="675"/>
      <c r="E11196" s="661"/>
    </row>
    <row r="11197" s="651" customFormat="1" customHeight="1" spans="4:5">
      <c r="D11197" s="675"/>
      <c r="E11197" s="661"/>
    </row>
    <row r="11198" s="651" customFormat="1" customHeight="1" spans="4:5">
      <c r="D11198" s="675"/>
      <c r="E11198" s="661"/>
    </row>
    <row r="11199" s="651" customFormat="1" customHeight="1" spans="4:5">
      <c r="D11199" s="675"/>
      <c r="E11199" s="661"/>
    </row>
    <row r="11200" s="651" customFormat="1" customHeight="1" spans="4:5">
      <c r="D11200" s="675"/>
      <c r="E11200" s="661"/>
    </row>
    <row r="11201" s="651" customFormat="1" customHeight="1" spans="4:5">
      <c r="D11201" s="675"/>
      <c r="E11201" s="661"/>
    </row>
    <row r="11202" s="651" customFormat="1" customHeight="1" spans="4:5">
      <c r="D11202" s="675"/>
      <c r="E11202" s="661"/>
    </row>
    <row r="11203" s="651" customFormat="1" customHeight="1" spans="4:5">
      <c r="D11203" s="675"/>
      <c r="E11203" s="661"/>
    </row>
    <row r="11204" s="651" customFormat="1" customHeight="1" spans="4:5">
      <c r="D11204" s="675"/>
      <c r="E11204" s="661"/>
    </row>
    <row r="11205" s="651" customFormat="1" customHeight="1" spans="4:5">
      <c r="D11205" s="675"/>
      <c r="E11205" s="661"/>
    </row>
    <row r="11206" s="651" customFormat="1" customHeight="1" spans="4:5">
      <c r="D11206" s="675"/>
      <c r="E11206" s="661"/>
    </row>
    <row r="11207" s="651" customFormat="1" customHeight="1" spans="4:5">
      <c r="D11207" s="675"/>
      <c r="E11207" s="661"/>
    </row>
    <row r="11208" s="651" customFormat="1" customHeight="1" spans="4:5">
      <c r="D11208" s="675"/>
      <c r="E11208" s="661"/>
    </row>
    <row r="11209" s="651" customFormat="1" customHeight="1" spans="4:5">
      <c r="D11209" s="675"/>
      <c r="E11209" s="661"/>
    </row>
    <row r="11210" s="651" customFormat="1" customHeight="1" spans="4:5">
      <c r="D11210" s="675"/>
      <c r="E11210" s="661"/>
    </row>
    <row r="11211" s="651" customFormat="1" customHeight="1" spans="4:5">
      <c r="D11211" s="675"/>
      <c r="E11211" s="661"/>
    </row>
    <row r="11212" s="651" customFormat="1" customHeight="1" spans="4:5">
      <c r="D11212" s="675"/>
      <c r="E11212" s="661"/>
    </row>
    <row r="11213" s="651" customFormat="1" customHeight="1" spans="4:5">
      <c r="D11213" s="675"/>
      <c r="E11213" s="661"/>
    </row>
    <row r="11214" s="651" customFormat="1" customHeight="1" spans="4:5">
      <c r="D11214" s="675"/>
      <c r="E11214" s="661"/>
    </row>
    <row r="11215" s="651" customFormat="1" customHeight="1" spans="4:5">
      <c r="D11215" s="675"/>
      <c r="E11215" s="661"/>
    </row>
    <row r="11216" s="651" customFormat="1" customHeight="1" spans="4:5">
      <c r="D11216" s="675"/>
      <c r="E11216" s="661"/>
    </row>
    <row r="11217" s="651" customFormat="1" customHeight="1" spans="4:5">
      <c r="D11217" s="675"/>
      <c r="E11217" s="661"/>
    </row>
    <row r="11218" s="651" customFormat="1" customHeight="1" spans="4:5">
      <c r="D11218" s="675"/>
      <c r="E11218" s="661"/>
    </row>
    <row r="11219" s="651" customFormat="1" customHeight="1" spans="4:5">
      <c r="D11219" s="675"/>
      <c r="E11219" s="661"/>
    </row>
    <row r="11220" s="651" customFormat="1" customHeight="1" spans="4:5">
      <c r="D11220" s="675"/>
      <c r="E11220" s="661"/>
    </row>
    <row r="11221" s="651" customFormat="1" customHeight="1" spans="4:5">
      <c r="D11221" s="675"/>
      <c r="E11221" s="661"/>
    </row>
    <row r="11222" s="651" customFormat="1" customHeight="1" spans="4:5">
      <c r="D11222" s="675"/>
      <c r="E11222" s="661"/>
    </row>
    <row r="11223" s="651" customFormat="1" customHeight="1" spans="4:5">
      <c r="D11223" s="675"/>
      <c r="E11223" s="661"/>
    </row>
    <row r="11224" s="651" customFormat="1" customHeight="1" spans="4:5">
      <c r="D11224" s="675"/>
      <c r="E11224" s="661"/>
    </row>
    <row r="11225" s="651" customFormat="1" customHeight="1" spans="4:5">
      <c r="D11225" s="675"/>
      <c r="E11225" s="661"/>
    </row>
    <row r="11226" s="651" customFormat="1" customHeight="1" spans="4:5">
      <c r="D11226" s="675"/>
      <c r="E11226" s="661"/>
    </row>
    <row r="11227" s="651" customFormat="1" customHeight="1" spans="4:5">
      <c r="D11227" s="675"/>
      <c r="E11227" s="661"/>
    </row>
    <row r="11228" s="651" customFormat="1" customHeight="1" spans="4:5">
      <c r="D11228" s="675"/>
      <c r="E11228" s="661"/>
    </row>
    <row r="11229" s="651" customFormat="1" customHeight="1" spans="4:5">
      <c r="D11229" s="675"/>
      <c r="E11229" s="661"/>
    </row>
    <row r="11230" s="651" customFormat="1" customHeight="1" spans="4:5">
      <c r="D11230" s="675"/>
      <c r="E11230" s="661"/>
    </row>
    <row r="11231" s="651" customFormat="1" customHeight="1" spans="4:5">
      <c r="D11231" s="675"/>
      <c r="E11231" s="661"/>
    </row>
    <row r="11232" s="651" customFormat="1" customHeight="1" spans="4:5">
      <c r="D11232" s="675"/>
      <c r="E11232" s="661"/>
    </row>
    <row r="11233" s="651" customFormat="1" customHeight="1" spans="4:5">
      <c r="D11233" s="675"/>
      <c r="E11233" s="661"/>
    </row>
    <row r="11234" s="651" customFormat="1" customHeight="1" spans="4:5">
      <c r="D11234" s="675"/>
      <c r="E11234" s="661"/>
    </row>
    <row r="11235" s="651" customFormat="1" customHeight="1" spans="4:5">
      <c r="D11235" s="675"/>
      <c r="E11235" s="661"/>
    </row>
    <row r="11236" s="651" customFormat="1" customHeight="1" spans="4:5">
      <c r="D11236" s="675"/>
      <c r="E11236" s="661"/>
    </row>
    <row r="11237" s="651" customFormat="1" customHeight="1" spans="4:5">
      <c r="D11237" s="675"/>
      <c r="E11237" s="661"/>
    </row>
    <row r="11238" s="651" customFormat="1" customHeight="1" spans="4:5">
      <c r="D11238" s="675"/>
      <c r="E11238" s="661"/>
    </row>
    <row r="11239" s="651" customFormat="1" customHeight="1" spans="4:5">
      <c r="D11239" s="675"/>
      <c r="E11239" s="661"/>
    </row>
    <row r="11240" s="651" customFormat="1" customHeight="1" spans="4:5">
      <c r="D11240" s="675"/>
      <c r="E11240" s="661"/>
    </row>
    <row r="11241" s="651" customFormat="1" customHeight="1" spans="4:5">
      <c r="D11241" s="675"/>
      <c r="E11241" s="661"/>
    </row>
    <row r="11242" s="651" customFormat="1" customHeight="1" spans="4:5">
      <c r="D11242" s="675"/>
      <c r="E11242" s="661"/>
    </row>
    <row r="11243" s="651" customFormat="1" customHeight="1" spans="4:5">
      <c r="D11243" s="675"/>
      <c r="E11243" s="661"/>
    </row>
    <row r="11244" s="651" customFormat="1" customHeight="1" spans="4:5">
      <c r="D11244" s="675"/>
      <c r="E11244" s="661"/>
    </row>
    <row r="11245" s="651" customFormat="1" customHeight="1" spans="4:5">
      <c r="D11245" s="675"/>
      <c r="E11245" s="661"/>
    </row>
    <row r="11246" s="651" customFormat="1" customHeight="1" spans="4:5">
      <c r="D11246" s="675"/>
      <c r="E11246" s="661"/>
    </row>
    <row r="11247" s="651" customFormat="1" customHeight="1" spans="4:5">
      <c r="D11247" s="675"/>
      <c r="E11247" s="661"/>
    </row>
    <row r="11248" s="651" customFormat="1" customHeight="1" spans="4:5">
      <c r="D11248" s="675"/>
      <c r="E11248" s="661"/>
    </row>
    <row r="11249" s="651" customFormat="1" customHeight="1" spans="4:5">
      <c r="D11249" s="675"/>
      <c r="E11249" s="661"/>
    </row>
    <row r="11250" s="651" customFormat="1" customHeight="1" spans="4:5">
      <c r="D11250" s="675"/>
      <c r="E11250" s="661"/>
    </row>
    <row r="11251" s="651" customFormat="1" customHeight="1" spans="4:5">
      <c r="D11251" s="675"/>
      <c r="E11251" s="661"/>
    </row>
    <row r="11252" s="651" customFormat="1" customHeight="1" spans="4:5">
      <c r="D11252" s="675"/>
      <c r="E11252" s="661"/>
    </row>
    <row r="11253" s="651" customFormat="1" customHeight="1" spans="4:5">
      <c r="D11253" s="675"/>
      <c r="E11253" s="661"/>
    </row>
    <row r="11254" s="651" customFormat="1" customHeight="1" spans="4:5">
      <c r="D11254" s="675"/>
      <c r="E11254" s="661"/>
    </row>
    <row r="11255" s="651" customFormat="1" customHeight="1" spans="4:5">
      <c r="D11255" s="675"/>
      <c r="E11255" s="661"/>
    </row>
    <row r="11256" s="651" customFormat="1" customHeight="1" spans="4:5">
      <c r="D11256" s="675"/>
      <c r="E11256" s="661"/>
    </row>
    <row r="11257" s="651" customFormat="1" customHeight="1" spans="4:5">
      <c r="D11257" s="675"/>
      <c r="E11257" s="661"/>
    </row>
    <row r="11258" s="651" customFormat="1" customHeight="1" spans="4:5">
      <c r="D11258" s="675"/>
      <c r="E11258" s="661"/>
    </row>
    <row r="11259" s="651" customFormat="1" customHeight="1" spans="4:5">
      <c r="D11259" s="675"/>
      <c r="E11259" s="661"/>
    </row>
    <row r="11260" s="651" customFormat="1" customHeight="1" spans="4:5">
      <c r="D11260" s="675"/>
      <c r="E11260" s="661"/>
    </row>
    <row r="11261" s="651" customFormat="1" customHeight="1" spans="4:5">
      <c r="D11261" s="675"/>
      <c r="E11261" s="661"/>
    </row>
    <row r="11262" s="651" customFormat="1" customHeight="1" spans="4:5">
      <c r="D11262" s="675"/>
      <c r="E11262" s="661"/>
    </row>
    <row r="11263" s="651" customFormat="1" customHeight="1" spans="4:5">
      <c r="D11263" s="675"/>
      <c r="E11263" s="661"/>
    </row>
    <row r="11264" s="651" customFormat="1" customHeight="1" spans="4:5">
      <c r="D11264" s="675"/>
      <c r="E11264" s="661"/>
    </row>
    <row r="11265" s="651" customFormat="1" customHeight="1" spans="4:5">
      <c r="D11265" s="675"/>
      <c r="E11265" s="661"/>
    </row>
    <row r="11266" s="651" customFormat="1" customHeight="1" spans="4:5">
      <c r="D11266" s="675"/>
      <c r="E11266" s="661"/>
    </row>
    <row r="11267" s="651" customFormat="1" customHeight="1" spans="4:5">
      <c r="D11267" s="675"/>
      <c r="E11267" s="661"/>
    </row>
    <row r="11268" s="651" customFormat="1" customHeight="1" spans="4:5">
      <c r="D11268" s="675"/>
      <c r="E11268" s="661"/>
    </row>
    <row r="11269" s="651" customFormat="1" customHeight="1" spans="4:5">
      <c r="D11269" s="675"/>
      <c r="E11269" s="661"/>
    </row>
    <row r="11270" s="651" customFormat="1" customHeight="1" spans="4:5">
      <c r="D11270" s="675"/>
      <c r="E11270" s="661"/>
    </row>
    <row r="11271" s="651" customFormat="1" customHeight="1" spans="4:5">
      <c r="D11271" s="675"/>
      <c r="E11271" s="661"/>
    </row>
    <row r="11272" s="651" customFormat="1" customHeight="1" spans="4:5">
      <c r="D11272" s="675"/>
      <c r="E11272" s="661"/>
    </row>
    <row r="11273" s="651" customFormat="1" customHeight="1" spans="4:5">
      <c r="D11273" s="675"/>
      <c r="E11273" s="661"/>
    </row>
    <row r="11274" s="651" customFormat="1" customHeight="1" spans="4:5">
      <c r="D11274" s="675"/>
      <c r="E11274" s="661"/>
    </row>
    <row r="11275" s="651" customFormat="1" customHeight="1" spans="4:5">
      <c r="D11275" s="675"/>
      <c r="E11275" s="661"/>
    </row>
    <row r="11276" s="651" customFormat="1" customHeight="1" spans="4:5">
      <c r="D11276" s="675"/>
      <c r="E11276" s="661"/>
    </row>
    <row r="11277" s="651" customFormat="1" customHeight="1" spans="4:5">
      <c r="D11277" s="675"/>
      <c r="E11277" s="661"/>
    </row>
    <row r="11278" s="651" customFormat="1" customHeight="1" spans="4:5">
      <c r="D11278" s="675"/>
      <c r="E11278" s="661"/>
    </row>
    <row r="11279" s="651" customFormat="1" customHeight="1" spans="4:5">
      <c r="D11279" s="675"/>
      <c r="E11279" s="661"/>
    </row>
    <row r="11280" s="651" customFormat="1" customHeight="1" spans="4:5">
      <c r="D11280" s="675"/>
      <c r="E11280" s="661"/>
    </row>
    <row r="11281" s="651" customFormat="1" customHeight="1" spans="4:5">
      <c r="D11281" s="675"/>
      <c r="E11281" s="661"/>
    </row>
    <row r="11282" s="651" customFormat="1" customHeight="1" spans="4:5">
      <c r="D11282" s="675"/>
      <c r="E11282" s="661"/>
    </row>
    <row r="11283" s="651" customFormat="1" customHeight="1" spans="4:5">
      <c r="D11283" s="675"/>
      <c r="E11283" s="661"/>
    </row>
    <row r="11284" s="651" customFormat="1" customHeight="1" spans="4:5">
      <c r="D11284" s="675"/>
      <c r="E11284" s="661"/>
    </row>
    <row r="11285" s="651" customFormat="1" customHeight="1" spans="4:5">
      <c r="D11285" s="675"/>
      <c r="E11285" s="661"/>
    </row>
    <row r="11286" s="651" customFormat="1" customHeight="1" spans="4:5">
      <c r="D11286" s="675"/>
      <c r="E11286" s="661"/>
    </row>
    <row r="11287" s="651" customFormat="1" customHeight="1" spans="4:5">
      <c r="D11287" s="675"/>
      <c r="E11287" s="661"/>
    </row>
    <row r="11288" s="651" customFormat="1" customHeight="1" spans="4:5">
      <c r="D11288" s="675"/>
      <c r="E11288" s="661"/>
    </row>
    <row r="11289" s="651" customFormat="1" customHeight="1" spans="4:5">
      <c r="D11289" s="675"/>
      <c r="E11289" s="661"/>
    </row>
    <row r="11290" s="651" customFormat="1" customHeight="1" spans="4:5">
      <c r="D11290" s="675"/>
      <c r="E11290" s="661"/>
    </row>
    <row r="11291" s="651" customFormat="1" customHeight="1" spans="4:5">
      <c r="D11291" s="675"/>
      <c r="E11291" s="661"/>
    </row>
    <row r="11292" s="651" customFormat="1" customHeight="1" spans="4:5">
      <c r="D11292" s="675"/>
      <c r="E11292" s="661"/>
    </row>
    <row r="11293" s="651" customFormat="1" customHeight="1" spans="4:5">
      <c r="D11293" s="675"/>
      <c r="E11293" s="661"/>
    </row>
    <row r="11294" s="651" customFormat="1" customHeight="1" spans="4:5">
      <c r="D11294" s="675"/>
      <c r="E11294" s="661"/>
    </row>
    <row r="11295" s="651" customFormat="1" customHeight="1" spans="4:5">
      <c r="D11295" s="675"/>
      <c r="E11295" s="661"/>
    </row>
    <row r="11296" s="651" customFormat="1" customHeight="1" spans="4:5">
      <c r="D11296" s="675"/>
      <c r="E11296" s="661"/>
    </row>
    <row r="11297" s="651" customFormat="1" customHeight="1" spans="4:5">
      <c r="D11297" s="675"/>
      <c r="E11297" s="661"/>
    </row>
    <row r="11298" s="651" customFormat="1" customHeight="1" spans="4:5">
      <c r="D11298" s="675"/>
      <c r="E11298" s="661"/>
    </row>
    <row r="11299" s="651" customFormat="1" customHeight="1" spans="4:5">
      <c r="D11299" s="675"/>
      <c r="E11299" s="661"/>
    </row>
    <row r="11300" s="651" customFormat="1" customHeight="1" spans="4:5">
      <c r="D11300" s="675"/>
      <c r="E11300" s="661"/>
    </row>
    <row r="11301" s="651" customFormat="1" customHeight="1" spans="4:5">
      <c r="D11301" s="675"/>
      <c r="E11301" s="661"/>
    </row>
    <row r="11302" s="651" customFormat="1" customHeight="1" spans="4:5">
      <c r="D11302" s="675"/>
      <c r="E11302" s="661"/>
    </row>
    <row r="11303" s="651" customFormat="1" customHeight="1" spans="4:5">
      <c r="D11303" s="675"/>
      <c r="E11303" s="661"/>
    </row>
    <row r="11304" s="651" customFormat="1" customHeight="1" spans="4:5">
      <c r="D11304" s="675"/>
      <c r="E11304" s="661"/>
    </row>
    <row r="11305" s="651" customFormat="1" customHeight="1" spans="4:5">
      <c r="D11305" s="675"/>
      <c r="E11305" s="661"/>
    </row>
    <row r="11306" s="651" customFormat="1" customHeight="1" spans="4:5">
      <c r="D11306" s="675"/>
      <c r="E11306" s="661"/>
    </row>
    <row r="11307" s="651" customFormat="1" customHeight="1" spans="4:5">
      <c r="D11307" s="675"/>
      <c r="E11307" s="661"/>
    </row>
    <row r="11308" s="651" customFormat="1" customHeight="1" spans="4:5">
      <c r="D11308" s="675"/>
      <c r="E11308" s="661"/>
    </row>
    <row r="11309" s="651" customFormat="1" customHeight="1" spans="4:5">
      <c r="D11309" s="675"/>
      <c r="E11309" s="661"/>
    </row>
    <row r="11310" s="651" customFormat="1" customHeight="1" spans="4:5">
      <c r="D11310" s="675"/>
      <c r="E11310" s="661"/>
    </row>
    <row r="11311" s="651" customFormat="1" customHeight="1" spans="4:5">
      <c r="D11311" s="675"/>
      <c r="E11311" s="661"/>
    </row>
    <row r="11312" s="651" customFormat="1" customHeight="1" spans="4:5">
      <c r="D11312" s="675"/>
      <c r="E11312" s="661"/>
    </row>
    <row r="11313" s="651" customFormat="1" customHeight="1" spans="4:5">
      <c r="D11313" s="675"/>
      <c r="E11313" s="661"/>
    </row>
    <row r="11314" s="651" customFormat="1" customHeight="1" spans="4:5">
      <c r="D11314" s="675"/>
      <c r="E11314" s="661"/>
    </row>
    <row r="11315" s="651" customFormat="1" customHeight="1" spans="4:5">
      <c r="D11315" s="675"/>
      <c r="E11315" s="661"/>
    </row>
    <row r="11316" s="651" customFormat="1" customHeight="1" spans="4:5">
      <c r="D11316" s="675"/>
      <c r="E11316" s="661"/>
    </row>
    <row r="11317" s="651" customFormat="1" customHeight="1" spans="4:5">
      <c r="D11317" s="675"/>
      <c r="E11317" s="661"/>
    </row>
    <row r="11318" s="651" customFormat="1" customHeight="1" spans="4:5">
      <c r="D11318" s="675"/>
      <c r="E11318" s="661"/>
    </row>
    <row r="11319" s="651" customFormat="1" customHeight="1" spans="4:5">
      <c r="D11319" s="675"/>
      <c r="E11319" s="661"/>
    </row>
    <row r="11320" s="651" customFormat="1" customHeight="1" spans="4:5">
      <c r="D11320" s="675"/>
      <c r="E11320" s="661"/>
    </row>
    <row r="11321" s="651" customFormat="1" customHeight="1" spans="4:5">
      <c r="D11321" s="675"/>
      <c r="E11321" s="661"/>
    </row>
    <row r="11322" s="651" customFormat="1" customHeight="1" spans="4:5">
      <c r="D11322" s="675"/>
      <c r="E11322" s="661"/>
    </row>
    <row r="11323" s="651" customFormat="1" customHeight="1" spans="4:5">
      <c r="D11323" s="675"/>
      <c r="E11323" s="661"/>
    </row>
    <row r="11324" s="651" customFormat="1" customHeight="1" spans="4:5">
      <c r="D11324" s="675"/>
      <c r="E11324" s="661"/>
    </row>
    <row r="11325" s="651" customFormat="1" customHeight="1" spans="4:5">
      <c r="D11325" s="675"/>
      <c r="E11325" s="661"/>
    </row>
    <row r="11326" s="651" customFormat="1" customHeight="1" spans="4:5">
      <c r="D11326" s="675"/>
      <c r="E11326" s="661"/>
    </row>
    <row r="11327" s="651" customFormat="1" customHeight="1" spans="4:5">
      <c r="D11327" s="675"/>
      <c r="E11327" s="661"/>
    </row>
    <row r="11328" s="651" customFormat="1" customHeight="1" spans="4:5">
      <c r="D11328" s="675"/>
      <c r="E11328" s="661"/>
    </row>
    <row r="11329" s="651" customFormat="1" customHeight="1" spans="4:5">
      <c r="D11329" s="675"/>
      <c r="E11329" s="661"/>
    </row>
    <row r="11330" s="651" customFormat="1" customHeight="1" spans="4:5">
      <c r="D11330" s="675"/>
      <c r="E11330" s="661"/>
    </row>
    <row r="11331" s="651" customFormat="1" customHeight="1" spans="4:5">
      <c r="D11331" s="675"/>
      <c r="E11331" s="661"/>
    </row>
    <row r="11332" s="651" customFormat="1" customHeight="1" spans="4:5">
      <c r="D11332" s="675"/>
      <c r="E11332" s="661"/>
    </row>
    <row r="11333" s="651" customFormat="1" customHeight="1" spans="4:5">
      <c r="D11333" s="675"/>
      <c r="E11333" s="661"/>
    </row>
    <row r="11334" s="651" customFormat="1" customHeight="1" spans="4:5">
      <c r="D11334" s="675"/>
      <c r="E11334" s="661"/>
    </row>
    <row r="11335" s="651" customFormat="1" customHeight="1" spans="4:5">
      <c r="D11335" s="675"/>
      <c r="E11335" s="661"/>
    </row>
    <row r="11336" s="651" customFormat="1" customHeight="1" spans="4:5">
      <c r="D11336" s="675"/>
      <c r="E11336" s="661"/>
    </row>
    <row r="11337" s="651" customFormat="1" customHeight="1" spans="4:5">
      <c r="D11337" s="675"/>
      <c r="E11337" s="661"/>
    </row>
    <row r="11338" s="651" customFormat="1" customHeight="1" spans="4:5">
      <c r="D11338" s="675"/>
      <c r="E11338" s="661"/>
    </row>
    <row r="11339" s="651" customFormat="1" customHeight="1" spans="4:5">
      <c r="D11339" s="675"/>
      <c r="E11339" s="661"/>
    </row>
    <row r="11340" s="651" customFormat="1" customHeight="1" spans="4:5">
      <c r="D11340" s="675"/>
      <c r="E11340" s="661"/>
    </row>
    <row r="11341" s="651" customFormat="1" customHeight="1" spans="4:5">
      <c r="D11341" s="675"/>
      <c r="E11341" s="661"/>
    </row>
    <row r="11342" s="651" customFormat="1" customHeight="1" spans="4:5">
      <c r="D11342" s="675"/>
      <c r="E11342" s="661"/>
    </row>
    <row r="11343" s="651" customFormat="1" customHeight="1" spans="4:5">
      <c r="D11343" s="675"/>
      <c r="E11343" s="661"/>
    </row>
    <row r="11344" s="651" customFormat="1" customHeight="1" spans="4:5">
      <c r="D11344" s="675"/>
      <c r="E11344" s="661"/>
    </row>
    <row r="11345" s="651" customFormat="1" customHeight="1" spans="4:5">
      <c r="D11345" s="675"/>
      <c r="E11345" s="661"/>
    </row>
    <row r="11346" s="651" customFormat="1" customHeight="1" spans="4:5">
      <c r="D11346" s="675"/>
      <c r="E11346" s="661"/>
    </row>
    <row r="11347" s="651" customFormat="1" customHeight="1" spans="4:5">
      <c r="D11347" s="675"/>
      <c r="E11347" s="661"/>
    </row>
    <row r="11348" s="651" customFormat="1" customHeight="1" spans="4:5">
      <c r="D11348" s="675"/>
      <c r="E11348" s="661"/>
    </row>
    <row r="11349" s="651" customFormat="1" customHeight="1" spans="4:5">
      <c r="D11349" s="675"/>
      <c r="E11349" s="661"/>
    </row>
    <row r="11350" s="651" customFormat="1" customHeight="1" spans="4:5">
      <c r="D11350" s="675"/>
      <c r="E11350" s="661"/>
    </row>
    <row r="11351" s="651" customFormat="1" customHeight="1" spans="4:5">
      <c r="D11351" s="675"/>
      <c r="E11351" s="661"/>
    </row>
    <row r="11352" s="651" customFormat="1" customHeight="1" spans="4:5">
      <c r="D11352" s="675"/>
      <c r="E11352" s="661"/>
    </row>
    <row r="11353" s="651" customFormat="1" customHeight="1" spans="4:5">
      <c r="D11353" s="675"/>
      <c r="E11353" s="661"/>
    </row>
    <row r="11354" s="651" customFormat="1" customHeight="1" spans="4:5">
      <c r="D11354" s="675"/>
      <c r="E11354" s="661"/>
    </row>
    <row r="11355" s="651" customFormat="1" customHeight="1" spans="4:5">
      <c r="D11355" s="675"/>
      <c r="E11355" s="661"/>
    </row>
    <row r="11356" s="651" customFormat="1" customHeight="1" spans="4:5">
      <c r="D11356" s="675"/>
      <c r="E11356" s="661"/>
    </row>
    <row r="11357" s="651" customFormat="1" customHeight="1" spans="4:5">
      <c r="D11357" s="675"/>
      <c r="E11357" s="661"/>
    </row>
    <row r="11358" s="651" customFormat="1" customHeight="1" spans="4:5">
      <c r="D11358" s="675"/>
      <c r="E11358" s="661"/>
    </row>
    <row r="11359" s="651" customFormat="1" customHeight="1" spans="4:5">
      <c r="D11359" s="675"/>
      <c r="E11359" s="661"/>
    </row>
    <row r="11360" s="651" customFormat="1" customHeight="1" spans="4:5">
      <c r="D11360" s="675"/>
      <c r="E11360" s="661"/>
    </row>
    <row r="11361" s="651" customFormat="1" customHeight="1" spans="4:5">
      <c r="D11361" s="675"/>
      <c r="E11361" s="661"/>
    </row>
    <row r="11362" s="651" customFormat="1" customHeight="1" spans="4:5">
      <c r="D11362" s="675"/>
      <c r="E11362" s="661"/>
    </row>
    <row r="11363" s="651" customFormat="1" customHeight="1" spans="4:5">
      <c r="D11363" s="675"/>
      <c r="E11363" s="661"/>
    </row>
    <row r="11364" s="651" customFormat="1" customHeight="1" spans="4:5">
      <c r="D11364" s="675"/>
      <c r="E11364" s="661"/>
    </row>
    <row r="11365" s="651" customFormat="1" customHeight="1" spans="4:5">
      <c r="D11365" s="675"/>
      <c r="E11365" s="661"/>
    </row>
    <row r="11366" s="651" customFormat="1" customHeight="1" spans="4:5">
      <c r="D11366" s="675"/>
      <c r="E11366" s="661"/>
    </row>
    <row r="11367" s="651" customFormat="1" customHeight="1" spans="4:5">
      <c r="D11367" s="675"/>
      <c r="E11367" s="661"/>
    </row>
    <row r="11368" s="651" customFormat="1" customHeight="1" spans="4:5">
      <c r="D11368" s="675"/>
      <c r="E11368" s="661"/>
    </row>
    <row r="11369" s="651" customFormat="1" customHeight="1" spans="4:5">
      <c r="D11369" s="675"/>
      <c r="E11369" s="661"/>
    </row>
    <row r="11370" s="651" customFormat="1" customHeight="1" spans="4:5">
      <c r="D11370" s="675"/>
      <c r="E11370" s="661"/>
    </row>
    <row r="11371" s="651" customFormat="1" customHeight="1" spans="4:5">
      <c r="D11371" s="675"/>
      <c r="E11371" s="661"/>
    </row>
    <row r="11372" s="651" customFormat="1" customHeight="1" spans="4:5">
      <c r="D11372" s="675"/>
      <c r="E11372" s="661"/>
    </row>
    <row r="11373" s="651" customFormat="1" customHeight="1" spans="4:5">
      <c r="D11373" s="675"/>
      <c r="E11373" s="661"/>
    </row>
    <row r="11374" s="651" customFormat="1" customHeight="1" spans="4:5">
      <c r="D11374" s="675"/>
      <c r="E11374" s="661"/>
    </row>
    <row r="11375" s="651" customFormat="1" customHeight="1" spans="4:5">
      <c r="D11375" s="675"/>
      <c r="E11375" s="661"/>
    </row>
    <row r="11376" s="651" customFormat="1" customHeight="1" spans="4:5">
      <c r="D11376" s="675"/>
      <c r="E11376" s="661"/>
    </row>
    <row r="11377" s="651" customFormat="1" customHeight="1" spans="4:5">
      <c r="D11377" s="675"/>
      <c r="E11377" s="661"/>
    </row>
    <row r="11378" s="651" customFormat="1" customHeight="1" spans="4:5">
      <c r="D11378" s="675"/>
      <c r="E11378" s="661"/>
    </row>
    <row r="11379" s="651" customFormat="1" customHeight="1" spans="4:5">
      <c r="D11379" s="675"/>
      <c r="E11379" s="661"/>
    </row>
    <row r="11380" s="651" customFormat="1" customHeight="1" spans="4:5">
      <c r="D11380" s="675"/>
      <c r="E11380" s="661"/>
    </row>
    <row r="11381" s="651" customFormat="1" customHeight="1" spans="4:5">
      <c r="D11381" s="675"/>
      <c r="E11381" s="661"/>
    </row>
    <row r="11382" s="651" customFormat="1" customHeight="1" spans="4:5">
      <c r="D11382" s="675"/>
      <c r="E11382" s="661"/>
    </row>
    <row r="11383" s="651" customFormat="1" customHeight="1" spans="4:5">
      <c r="D11383" s="675"/>
      <c r="E11383" s="661"/>
    </row>
    <row r="11384" s="651" customFormat="1" customHeight="1" spans="4:5">
      <c r="D11384" s="675"/>
      <c r="E11384" s="661"/>
    </row>
    <row r="11385" s="651" customFormat="1" customHeight="1" spans="4:5">
      <c r="D11385" s="675"/>
      <c r="E11385" s="661"/>
    </row>
    <row r="11386" s="651" customFormat="1" customHeight="1" spans="4:5">
      <c r="D11386" s="675"/>
      <c r="E11386" s="661"/>
    </row>
    <row r="11387" s="651" customFormat="1" customHeight="1" spans="4:5">
      <c r="D11387" s="675"/>
      <c r="E11387" s="661"/>
    </row>
    <row r="11388" s="651" customFormat="1" customHeight="1" spans="4:5">
      <c r="D11388" s="675"/>
      <c r="E11388" s="661"/>
    </row>
    <row r="11389" s="651" customFormat="1" customHeight="1" spans="4:5">
      <c r="D11389" s="675"/>
      <c r="E11389" s="661"/>
    </row>
    <row r="11390" s="651" customFormat="1" customHeight="1" spans="4:5">
      <c r="D11390" s="675"/>
      <c r="E11390" s="661"/>
    </row>
    <row r="11391" s="651" customFormat="1" customHeight="1" spans="4:5">
      <c r="D11391" s="675"/>
      <c r="E11391" s="661"/>
    </row>
    <row r="11392" s="651" customFormat="1" customHeight="1" spans="4:5">
      <c r="D11392" s="675"/>
      <c r="E11392" s="661"/>
    </row>
    <row r="11393" s="651" customFormat="1" customHeight="1" spans="4:5">
      <c r="D11393" s="675"/>
      <c r="E11393" s="661"/>
    </row>
    <row r="11394" s="651" customFormat="1" customHeight="1" spans="4:5">
      <c r="D11394" s="675"/>
      <c r="E11394" s="661"/>
    </row>
    <row r="11395" s="651" customFormat="1" customHeight="1" spans="4:5">
      <c r="D11395" s="675"/>
      <c r="E11395" s="661"/>
    </row>
    <row r="11396" s="651" customFormat="1" customHeight="1" spans="4:5">
      <c r="D11396" s="675"/>
      <c r="E11396" s="661"/>
    </row>
    <row r="11397" s="651" customFormat="1" customHeight="1" spans="4:5">
      <c r="D11397" s="675"/>
      <c r="E11397" s="661"/>
    </row>
    <row r="11398" s="651" customFormat="1" customHeight="1" spans="4:5">
      <c r="D11398" s="675"/>
      <c r="E11398" s="661"/>
    </row>
    <row r="11399" s="651" customFormat="1" customHeight="1" spans="4:5">
      <c r="D11399" s="675"/>
      <c r="E11399" s="661"/>
    </row>
    <row r="11400" s="651" customFormat="1" customHeight="1" spans="4:5">
      <c r="D11400" s="675"/>
      <c r="E11400" s="661"/>
    </row>
    <row r="11401" s="651" customFormat="1" customHeight="1" spans="4:5">
      <c r="D11401" s="675"/>
      <c r="E11401" s="661"/>
    </row>
    <row r="11402" s="651" customFormat="1" customHeight="1" spans="4:5">
      <c r="D11402" s="675"/>
      <c r="E11402" s="661"/>
    </row>
    <row r="11403" s="651" customFormat="1" customHeight="1" spans="4:5">
      <c r="D11403" s="675"/>
      <c r="E11403" s="661"/>
    </row>
    <row r="11404" s="651" customFormat="1" customHeight="1" spans="4:5">
      <c r="D11404" s="675"/>
      <c r="E11404" s="661"/>
    </row>
    <row r="11405" s="651" customFormat="1" customHeight="1" spans="4:5">
      <c r="D11405" s="675"/>
      <c r="E11405" s="661"/>
    </row>
    <row r="11406" s="651" customFormat="1" customHeight="1" spans="4:5">
      <c r="D11406" s="675"/>
      <c r="E11406" s="661"/>
    </row>
    <row r="11407" s="651" customFormat="1" customHeight="1" spans="4:5">
      <c r="D11407" s="675"/>
      <c r="E11407" s="661"/>
    </row>
    <row r="11408" s="651" customFormat="1" customHeight="1" spans="4:5">
      <c r="D11408" s="675"/>
      <c r="E11408" s="661"/>
    </row>
    <row r="11409" s="651" customFormat="1" customHeight="1" spans="4:5">
      <c r="D11409" s="675"/>
      <c r="E11409" s="661"/>
    </row>
    <row r="11410" s="651" customFormat="1" customHeight="1" spans="4:5">
      <c r="D11410" s="675"/>
      <c r="E11410" s="661"/>
    </row>
    <row r="11411" s="651" customFormat="1" customHeight="1" spans="4:5">
      <c r="D11411" s="675"/>
      <c r="E11411" s="661"/>
    </row>
    <row r="11412" s="651" customFormat="1" customHeight="1" spans="4:5">
      <c r="D11412" s="675"/>
      <c r="E11412" s="661"/>
    </row>
    <row r="11413" s="651" customFormat="1" customHeight="1" spans="4:5">
      <c r="D11413" s="675"/>
      <c r="E11413" s="661"/>
    </row>
    <row r="11414" s="651" customFormat="1" customHeight="1" spans="4:5">
      <c r="D11414" s="675"/>
      <c r="E11414" s="661"/>
    </row>
    <row r="11415" s="651" customFormat="1" customHeight="1" spans="4:5">
      <c r="D11415" s="675"/>
      <c r="E11415" s="661"/>
    </row>
    <row r="11416" s="651" customFormat="1" customHeight="1" spans="4:5">
      <c r="D11416" s="675"/>
      <c r="E11416" s="661"/>
    </row>
    <row r="11417" s="651" customFormat="1" customHeight="1" spans="4:5">
      <c r="D11417" s="675"/>
      <c r="E11417" s="661"/>
    </row>
    <row r="11418" s="651" customFormat="1" customHeight="1" spans="4:5">
      <c r="D11418" s="675"/>
      <c r="E11418" s="661"/>
    </row>
    <row r="11419" s="651" customFormat="1" customHeight="1" spans="4:5">
      <c r="D11419" s="675"/>
      <c r="E11419" s="661"/>
    </row>
    <row r="11420" s="651" customFormat="1" customHeight="1" spans="4:5">
      <c r="D11420" s="675"/>
      <c r="E11420" s="661"/>
    </row>
    <row r="11421" s="651" customFormat="1" customHeight="1" spans="4:5">
      <c r="D11421" s="675"/>
      <c r="E11421" s="661"/>
    </row>
    <row r="11422" s="651" customFormat="1" customHeight="1" spans="4:5">
      <c r="D11422" s="675"/>
      <c r="E11422" s="661"/>
    </row>
    <row r="11423" s="651" customFormat="1" customHeight="1" spans="4:5">
      <c r="D11423" s="675"/>
      <c r="E11423" s="661"/>
    </row>
    <row r="11424" s="651" customFormat="1" customHeight="1" spans="4:5">
      <c r="D11424" s="675"/>
      <c r="E11424" s="661"/>
    </row>
    <row r="11425" s="651" customFormat="1" customHeight="1" spans="4:5">
      <c r="D11425" s="675"/>
      <c r="E11425" s="661"/>
    </row>
    <row r="11426" s="651" customFormat="1" customHeight="1" spans="4:5">
      <c r="D11426" s="675"/>
      <c r="E11426" s="661"/>
    </row>
    <row r="11427" s="651" customFormat="1" customHeight="1" spans="4:5">
      <c r="D11427" s="675"/>
      <c r="E11427" s="661"/>
    </row>
    <row r="11428" s="651" customFormat="1" customHeight="1" spans="4:5">
      <c r="D11428" s="675"/>
      <c r="E11428" s="661"/>
    </row>
    <row r="11429" s="651" customFormat="1" customHeight="1" spans="4:5">
      <c r="D11429" s="675"/>
      <c r="E11429" s="661"/>
    </row>
    <row r="11430" s="651" customFormat="1" customHeight="1" spans="4:5">
      <c r="D11430" s="675"/>
      <c r="E11430" s="661"/>
    </row>
    <row r="11431" s="651" customFormat="1" customHeight="1" spans="4:5">
      <c r="D11431" s="675"/>
      <c r="E11431" s="661"/>
    </row>
    <row r="11432" s="651" customFormat="1" customHeight="1" spans="4:5">
      <c r="D11432" s="675"/>
      <c r="E11432" s="661"/>
    </row>
    <row r="11433" s="651" customFormat="1" customHeight="1" spans="4:5">
      <c r="D11433" s="675"/>
      <c r="E11433" s="661"/>
    </row>
    <row r="11434" s="651" customFormat="1" customHeight="1" spans="4:5">
      <c r="D11434" s="675"/>
      <c r="E11434" s="661"/>
    </row>
    <row r="11435" s="651" customFormat="1" customHeight="1" spans="4:5">
      <c r="D11435" s="675"/>
      <c r="E11435" s="661"/>
    </row>
    <row r="11436" s="651" customFormat="1" customHeight="1" spans="4:5">
      <c r="D11436" s="675"/>
      <c r="E11436" s="661"/>
    </row>
    <row r="11437" s="651" customFormat="1" customHeight="1" spans="4:5">
      <c r="D11437" s="675"/>
      <c r="E11437" s="661"/>
    </row>
    <row r="11438" s="651" customFormat="1" customHeight="1" spans="4:5">
      <c r="D11438" s="675"/>
      <c r="E11438" s="661"/>
    </row>
    <row r="11439" s="651" customFormat="1" customHeight="1" spans="4:5">
      <c r="D11439" s="675"/>
      <c r="E11439" s="661"/>
    </row>
    <row r="11440" s="651" customFormat="1" customHeight="1" spans="4:5">
      <c r="D11440" s="675"/>
      <c r="E11440" s="661"/>
    </row>
    <row r="11441" s="651" customFormat="1" customHeight="1" spans="4:5">
      <c r="D11441" s="675"/>
      <c r="E11441" s="661"/>
    </row>
    <row r="11442" s="651" customFormat="1" customHeight="1" spans="4:5">
      <c r="D11442" s="675"/>
      <c r="E11442" s="661"/>
    </row>
    <row r="11443" s="651" customFormat="1" customHeight="1" spans="4:5">
      <c r="D11443" s="675"/>
      <c r="E11443" s="661"/>
    </row>
    <row r="11444" s="651" customFormat="1" customHeight="1" spans="4:5">
      <c r="D11444" s="675"/>
      <c r="E11444" s="661"/>
    </row>
    <row r="11445" s="651" customFormat="1" customHeight="1" spans="4:5">
      <c r="D11445" s="675"/>
      <c r="E11445" s="661"/>
    </row>
    <row r="11446" s="651" customFormat="1" customHeight="1" spans="4:5">
      <c r="D11446" s="675"/>
      <c r="E11446" s="661"/>
    </row>
    <row r="11447" s="651" customFormat="1" customHeight="1" spans="4:5">
      <c r="D11447" s="675"/>
      <c r="E11447" s="661"/>
    </row>
    <row r="11448" s="651" customFormat="1" customHeight="1" spans="4:5">
      <c r="D11448" s="675"/>
      <c r="E11448" s="661"/>
    </row>
    <row r="11449" s="651" customFormat="1" customHeight="1" spans="4:5">
      <c r="D11449" s="675"/>
      <c r="E11449" s="661"/>
    </row>
    <row r="11450" s="651" customFormat="1" customHeight="1" spans="4:5">
      <c r="D11450" s="675"/>
      <c r="E11450" s="661"/>
    </row>
    <row r="11451" s="651" customFormat="1" customHeight="1" spans="4:5">
      <c r="D11451" s="675"/>
      <c r="E11451" s="661"/>
    </row>
    <row r="11452" s="651" customFormat="1" customHeight="1" spans="4:5">
      <c r="D11452" s="675"/>
      <c r="E11452" s="661"/>
    </row>
    <row r="11453" s="651" customFormat="1" customHeight="1" spans="4:5">
      <c r="D11453" s="675"/>
      <c r="E11453" s="661"/>
    </row>
    <row r="11454" s="651" customFormat="1" customHeight="1" spans="4:5">
      <c r="D11454" s="675"/>
      <c r="E11454" s="661"/>
    </row>
    <row r="11455" s="651" customFormat="1" customHeight="1" spans="4:5">
      <c r="D11455" s="675"/>
      <c r="E11455" s="661"/>
    </row>
    <row r="11456" s="651" customFormat="1" customHeight="1" spans="4:5">
      <c r="D11456" s="675"/>
      <c r="E11456" s="661"/>
    </row>
    <row r="11457" s="651" customFormat="1" customHeight="1" spans="4:5">
      <c r="D11457" s="675"/>
      <c r="E11457" s="661"/>
    </row>
    <row r="11458" s="651" customFormat="1" customHeight="1" spans="4:5">
      <c r="D11458" s="675"/>
      <c r="E11458" s="661"/>
    </row>
    <row r="11459" s="651" customFormat="1" customHeight="1" spans="4:5">
      <c r="D11459" s="675"/>
      <c r="E11459" s="661"/>
    </row>
    <row r="11460" s="651" customFormat="1" customHeight="1" spans="4:5">
      <c r="D11460" s="675"/>
      <c r="E11460" s="661"/>
    </row>
    <row r="11461" s="651" customFormat="1" customHeight="1" spans="4:5">
      <c r="D11461" s="675"/>
      <c r="E11461" s="661"/>
    </row>
    <row r="11462" s="651" customFormat="1" customHeight="1" spans="4:5">
      <c r="D11462" s="675"/>
      <c r="E11462" s="661"/>
    </row>
    <row r="11463" s="651" customFormat="1" customHeight="1" spans="4:5">
      <c r="D11463" s="675"/>
      <c r="E11463" s="661"/>
    </row>
    <row r="11464" s="651" customFormat="1" customHeight="1" spans="4:5">
      <c r="D11464" s="675"/>
      <c r="E11464" s="661"/>
    </row>
    <row r="11465" s="651" customFormat="1" customHeight="1" spans="4:5">
      <c r="D11465" s="675"/>
      <c r="E11465" s="661"/>
    </row>
    <row r="11466" s="651" customFormat="1" customHeight="1" spans="4:5">
      <c r="D11466" s="675"/>
      <c r="E11466" s="661"/>
    </row>
    <row r="11467" s="651" customFormat="1" customHeight="1" spans="4:5">
      <c r="D11467" s="675"/>
      <c r="E11467" s="661"/>
    </row>
    <row r="11468" s="651" customFormat="1" customHeight="1" spans="4:5">
      <c r="D11468" s="675"/>
      <c r="E11468" s="661"/>
    </row>
    <row r="11469" s="651" customFormat="1" customHeight="1" spans="4:5">
      <c r="D11469" s="675"/>
      <c r="E11469" s="661"/>
    </row>
    <row r="11470" s="651" customFormat="1" customHeight="1" spans="4:5">
      <c r="D11470" s="675"/>
      <c r="E11470" s="661"/>
    </row>
    <row r="11471" s="651" customFormat="1" customHeight="1" spans="4:5">
      <c r="D11471" s="675"/>
      <c r="E11471" s="661"/>
    </row>
    <row r="11472" s="651" customFormat="1" customHeight="1" spans="4:5">
      <c r="D11472" s="675"/>
      <c r="E11472" s="661"/>
    </row>
    <row r="11473" s="651" customFormat="1" customHeight="1" spans="4:5">
      <c r="D11473" s="675"/>
      <c r="E11473" s="661"/>
    </row>
    <row r="11474" s="651" customFormat="1" customHeight="1" spans="4:5">
      <c r="D11474" s="675"/>
      <c r="E11474" s="661"/>
    </row>
    <row r="11475" s="651" customFormat="1" customHeight="1" spans="4:5">
      <c r="D11475" s="675"/>
      <c r="E11475" s="661"/>
    </row>
    <row r="11476" s="651" customFormat="1" customHeight="1" spans="4:5">
      <c r="D11476" s="675"/>
      <c r="E11476" s="661"/>
    </row>
    <row r="11477" s="651" customFormat="1" customHeight="1" spans="4:5">
      <c r="D11477" s="675"/>
      <c r="E11477" s="661"/>
    </row>
    <row r="11478" s="651" customFormat="1" customHeight="1" spans="4:5">
      <c r="D11478" s="675"/>
      <c r="E11478" s="661"/>
    </row>
    <row r="11479" s="651" customFormat="1" customHeight="1" spans="4:5">
      <c r="D11479" s="675"/>
      <c r="E11479" s="661"/>
    </row>
    <row r="11480" s="651" customFormat="1" customHeight="1" spans="4:5">
      <c r="D11480" s="675"/>
      <c r="E11480" s="661"/>
    </row>
    <row r="11481" s="651" customFormat="1" customHeight="1" spans="4:5">
      <c r="D11481" s="675"/>
      <c r="E11481" s="661"/>
    </row>
    <row r="11482" s="651" customFormat="1" customHeight="1" spans="4:5">
      <c r="D11482" s="675"/>
      <c r="E11482" s="661"/>
    </row>
    <row r="11483" s="651" customFormat="1" customHeight="1" spans="4:5">
      <c r="D11483" s="675"/>
      <c r="E11483" s="661"/>
    </row>
    <row r="11484" s="651" customFormat="1" customHeight="1" spans="4:5">
      <c r="D11484" s="675"/>
      <c r="E11484" s="661"/>
    </row>
    <row r="11485" s="651" customFormat="1" customHeight="1" spans="4:5">
      <c r="D11485" s="675"/>
      <c r="E11485" s="661"/>
    </row>
    <row r="11486" s="651" customFormat="1" customHeight="1" spans="4:5">
      <c r="D11486" s="675"/>
      <c r="E11486" s="661"/>
    </row>
    <row r="11487" s="651" customFormat="1" customHeight="1" spans="4:5">
      <c r="D11487" s="675"/>
      <c r="E11487" s="661"/>
    </row>
    <row r="11488" s="651" customFormat="1" customHeight="1" spans="4:5">
      <c r="D11488" s="675"/>
      <c r="E11488" s="661"/>
    </row>
    <row r="11489" s="651" customFormat="1" customHeight="1" spans="4:5">
      <c r="D11489" s="675"/>
      <c r="E11489" s="661"/>
    </row>
    <row r="11490" s="651" customFormat="1" customHeight="1" spans="4:5">
      <c r="D11490" s="675"/>
      <c r="E11490" s="661"/>
    </row>
    <row r="11491" s="651" customFormat="1" customHeight="1" spans="4:5">
      <c r="D11491" s="675"/>
      <c r="E11491" s="661"/>
    </row>
    <row r="11492" s="651" customFormat="1" customHeight="1" spans="4:5">
      <c r="D11492" s="675"/>
      <c r="E11492" s="661"/>
    </row>
    <row r="11493" s="651" customFormat="1" customHeight="1" spans="4:5">
      <c r="D11493" s="675"/>
      <c r="E11493" s="661"/>
    </row>
    <row r="11494" s="651" customFormat="1" customHeight="1" spans="4:5">
      <c r="D11494" s="675"/>
      <c r="E11494" s="661"/>
    </row>
    <row r="11495" s="651" customFormat="1" customHeight="1" spans="4:5">
      <c r="D11495" s="675"/>
      <c r="E11495" s="661"/>
    </row>
    <row r="11496" s="651" customFormat="1" customHeight="1" spans="4:5">
      <c r="D11496" s="675"/>
      <c r="E11496" s="661"/>
    </row>
    <row r="11497" s="651" customFormat="1" customHeight="1" spans="4:5">
      <c r="D11497" s="675"/>
      <c r="E11497" s="661"/>
    </row>
    <row r="11498" s="651" customFormat="1" customHeight="1" spans="4:5">
      <c r="D11498" s="675"/>
      <c r="E11498" s="661"/>
    </row>
    <row r="11499" s="651" customFormat="1" customHeight="1" spans="4:5">
      <c r="D11499" s="675"/>
      <c r="E11499" s="661"/>
    </row>
    <row r="11500" s="651" customFormat="1" customHeight="1" spans="4:5">
      <c r="D11500" s="675"/>
      <c r="E11500" s="661"/>
    </row>
    <row r="11501" s="651" customFormat="1" customHeight="1" spans="4:5">
      <c r="D11501" s="675"/>
      <c r="E11501" s="661"/>
    </row>
    <row r="11502" s="651" customFormat="1" customHeight="1" spans="4:5">
      <c r="D11502" s="675"/>
      <c r="E11502" s="661"/>
    </row>
    <row r="11503" s="651" customFormat="1" customHeight="1" spans="4:5">
      <c r="D11503" s="675"/>
      <c r="E11503" s="661"/>
    </row>
    <row r="11504" s="651" customFormat="1" customHeight="1" spans="4:5">
      <c r="D11504" s="675"/>
      <c r="E11504" s="661"/>
    </row>
    <row r="11505" s="651" customFormat="1" customHeight="1" spans="4:5">
      <c r="D11505" s="675"/>
      <c r="E11505" s="661"/>
    </row>
    <row r="11506" s="651" customFormat="1" customHeight="1" spans="4:5">
      <c r="D11506" s="675"/>
      <c r="E11506" s="661"/>
    </row>
    <row r="11507" s="651" customFormat="1" customHeight="1" spans="4:5">
      <c r="D11507" s="675"/>
      <c r="E11507" s="661"/>
    </row>
    <row r="11508" s="651" customFormat="1" customHeight="1" spans="4:5">
      <c r="D11508" s="675"/>
      <c r="E11508" s="661"/>
    </row>
    <row r="11509" s="651" customFormat="1" customHeight="1" spans="4:5">
      <c r="D11509" s="675"/>
      <c r="E11509" s="661"/>
    </row>
    <row r="11510" s="651" customFormat="1" customHeight="1" spans="4:5">
      <c r="D11510" s="675"/>
      <c r="E11510" s="661"/>
    </row>
    <row r="11511" s="651" customFormat="1" customHeight="1" spans="4:5">
      <c r="D11511" s="675"/>
      <c r="E11511" s="661"/>
    </row>
    <row r="11512" s="651" customFormat="1" customHeight="1" spans="4:5">
      <c r="D11512" s="675"/>
      <c r="E11512" s="661"/>
    </row>
    <row r="11513" s="651" customFormat="1" customHeight="1" spans="4:5">
      <c r="D11513" s="675"/>
      <c r="E11513" s="661"/>
    </row>
    <row r="11514" s="651" customFormat="1" customHeight="1" spans="4:5">
      <c r="D11514" s="675"/>
      <c r="E11514" s="661"/>
    </row>
    <row r="11515" s="651" customFormat="1" customHeight="1" spans="4:5">
      <c r="D11515" s="675"/>
      <c r="E11515" s="661"/>
    </row>
    <row r="11516" s="651" customFormat="1" customHeight="1" spans="4:5">
      <c r="D11516" s="675"/>
      <c r="E11516" s="661"/>
    </row>
    <row r="11517" s="651" customFormat="1" customHeight="1" spans="4:5">
      <c r="D11517" s="675"/>
      <c r="E11517" s="661"/>
    </row>
    <row r="11518" s="651" customFormat="1" customHeight="1" spans="4:5">
      <c r="D11518" s="675"/>
      <c r="E11518" s="661"/>
    </row>
    <row r="11519" s="651" customFormat="1" customHeight="1" spans="4:5">
      <c r="D11519" s="675"/>
      <c r="E11519" s="661"/>
    </row>
    <row r="11520" s="651" customFormat="1" customHeight="1" spans="4:5">
      <c r="D11520" s="675"/>
      <c r="E11520" s="661"/>
    </row>
    <row r="11521" s="651" customFormat="1" customHeight="1" spans="4:5">
      <c r="D11521" s="675"/>
      <c r="E11521" s="661"/>
    </row>
    <row r="11522" s="651" customFormat="1" customHeight="1" spans="4:5">
      <c r="D11522" s="675"/>
      <c r="E11522" s="661"/>
    </row>
    <row r="11523" s="651" customFormat="1" customHeight="1" spans="4:5">
      <c r="D11523" s="675"/>
      <c r="E11523" s="661"/>
    </row>
    <row r="11524" s="651" customFormat="1" customHeight="1" spans="4:5">
      <c r="D11524" s="675"/>
      <c r="E11524" s="661"/>
    </row>
    <row r="11525" s="651" customFormat="1" customHeight="1" spans="4:5">
      <c r="D11525" s="675"/>
      <c r="E11525" s="661"/>
    </row>
    <row r="11526" s="651" customFormat="1" customHeight="1" spans="4:5">
      <c r="D11526" s="675"/>
      <c r="E11526" s="661"/>
    </row>
    <row r="11527" s="651" customFormat="1" customHeight="1" spans="4:5">
      <c r="D11527" s="675"/>
      <c r="E11527" s="661"/>
    </row>
    <row r="11528" s="651" customFormat="1" customHeight="1" spans="4:5">
      <c r="D11528" s="675"/>
      <c r="E11528" s="661"/>
    </row>
    <row r="11529" s="651" customFormat="1" customHeight="1" spans="4:5">
      <c r="D11529" s="675"/>
      <c r="E11529" s="661"/>
    </row>
    <row r="11530" s="651" customFormat="1" customHeight="1" spans="4:5">
      <c r="D11530" s="675"/>
      <c r="E11530" s="661"/>
    </row>
    <row r="11531" s="651" customFormat="1" customHeight="1" spans="4:5">
      <c r="D11531" s="675"/>
      <c r="E11531" s="661"/>
    </row>
    <row r="11532" s="651" customFormat="1" customHeight="1" spans="4:5">
      <c r="D11532" s="675"/>
      <c r="E11532" s="661"/>
    </row>
    <row r="11533" s="651" customFormat="1" customHeight="1" spans="4:5">
      <c r="D11533" s="675"/>
      <c r="E11533" s="661"/>
    </row>
    <row r="11534" s="651" customFormat="1" customHeight="1" spans="4:5">
      <c r="D11534" s="675"/>
      <c r="E11534" s="661"/>
    </row>
    <row r="11535" s="651" customFormat="1" customHeight="1" spans="4:5">
      <c r="D11535" s="675"/>
      <c r="E11535" s="661"/>
    </row>
    <row r="11536" s="651" customFormat="1" customHeight="1" spans="4:5">
      <c r="D11536" s="675"/>
      <c r="E11536" s="661"/>
    </row>
    <row r="11537" s="651" customFormat="1" customHeight="1" spans="4:5">
      <c r="D11537" s="675"/>
      <c r="E11537" s="661"/>
    </row>
    <row r="11538" s="651" customFormat="1" customHeight="1" spans="4:5">
      <c r="D11538" s="675"/>
      <c r="E11538" s="661"/>
    </row>
    <row r="11539" s="651" customFormat="1" customHeight="1" spans="4:5">
      <c r="D11539" s="675"/>
      <c r="E11539" s="661"/>
    </row>
    <row r="11540" s="651" customFormat="1" customHeight="1" spans="4:5">
      <c r="D11540" s="675"/>
      <c r="E11540" s="661"/>
    </row>
    <row r="11541" s="651" customFormat="1" customHeight="1" spans="4:5">
      <c r="D11541" s="675"/>
      <c r="E11541" s="661"/>
    </row>
    <row r="11542" s="651" customFormat="1" customHeight="1" spans="4:5">
      <c r="D11542" s="675"/>
      <c r="E11542" s="661"/>
    </row>
    <row r="11543" s="651" customFormat="1" customHeight="1" spans="4:5">
      <c r="D11543" s="675"/>
      <c r="E11543" s="661"/>
    </row>
    <row r="11544" s="651" customFormat="1" customHeight="1" spans="4:5">
      <c r="D11544" s="675"/>
      <c r="E11544" s="661"/>
    </row>
    <row r="11545" s="651" customFormat="1" customHeight="1" spans="4:5">
      <c r="D11545" s="675"/>
      <c r="E11545" s="661"/>
    </row>
    <row r="11546" s="651" customFormat="1" customHeight="1" spans="4:5">
      <c r="D11546" s="675"/>
      <c r="E11546" s="661"/>
    </row>
    <row r="11547" s="651" customFormat="1" customHeight="1" spans="4:5">
      <c r="D11547" s="675"/>
      <c r="E11547" s="661"/>
    </row>
    <row r="11548" s="651" customFormat="1" customHeight="1" spans="4:5">
      <c r="D11548" s="675"/>
      <c r="E11548" s="661"/>
    </row>
    <row r="11549" s="651" customFormat="1" customHeight="1" spans="4:5">
      <c r="D11549" s="675"/>
      <c r="E11549" s="661"/>
    </row>
    <row r="11550" s="651" customFormat="1" customHeight="1" spans="4:5">
      <c r="D11550" s="675"/>
      <c r="E11550" s="661"/>
    </row>
    <row r="11551" s="651" customFormat="1" customHeight="1" spans="4:5">
      <c r="D11551" s="675"/>
      <c r="E11551" s="661"/>
    </row>
    <row r="11552" s="651" customFormat="1" customHeight="1" spans="4:5">
      <c r="D11552" s="675"/>
      <c r="E11552" s="661"/>
    </row>
    <row r="11553" s="651" customFormat="1" customHeight="1" spans="4:5">
      <c r="D11553" s="675"/>
      <c r="E11553" s="661"/>
    </row>
    <row r="11554" s="651" customFormat="1" customHeight="1" spans="4:5">
      <c r="D11554" s="675"/>
      <c r="E11554" s="661"/>
    </row>
    <row r="11555" s="651" customFormat="1" customHeight="1" spans="4:5">
      <c r="D11555" s="675"/>
      <c r="E11555" s="661"/>
    </row>
    <row r="11556" s="651" customFormat="1" customHeight="1" spans="4:5">
      <c r="D11556" s="675"/>
      <c r="E11556" s="661"/>
    </row>
    <row r="11557" s="651" customFormat="1" customHeight="1" spans="4:5">
      <c r="D11557" s="675"/>
      <c r="E11557" s="661"/>
    </row>
    <row r="11558" s="651" customFormat="1" customHeight="1" spans="4:5">
      <c r="D11558" s="675"/>
      <c r="E11558" s="661"/>
    </row>
    <row r="11559" s="651" customFormat="1" customHeight="1" spans="4:5">
      <c r="D11559" s="675"/>
      <c r="E11559" s="661"/>
    </row>
    <row r="11560" s="651" customFormat="1" customHeight="1" spans="4:5">
      <c r="D11560" s="675"/>
      <c r="E11560" s="661"/>
    </row>
    <row r="11561" s="651" customFormat="1" customHeight="1" spans="4:5">
      <c r="D11561" s="675"/>
      <c r="E11561" s="661"/>
    </row>
    <row r="11562" s="651" customFormat="1" customHeight="1" spans="4:5">
      <c r="D11562" s="675"/>
      <c r="E11562" s="661"/>
    </row>
    <row r="11563" s="651" customFormat="1" customHeight="1" spans="4:5">
      <c r="D11563" s="675"/>
      <c r="E11563" s="661"/>
    </row>
    <row r="11564" s="651" customFormat="1" customHeight="1" spans="4:5">
      <c r="D11564" s="675"/>
      <c r="E11564" s="661"/>
    </row>
    <row r="11565" s="651" customFormat="1" customHeight="1" spans="4:5">
      <c r="D11565" s="675"/>
      <c r="E11565" s="661"/>
    </row>
    <row r="11566" s="651" customFormat="1" customHeight="1" spans="4:5">
      <c r="D11566" s="675"/>
      <c r="E11566" s="661"/>
    </row>
    <row r="11567" s="651" customFormat="1" customHeight="1" spans="4:5">
      <c r="D11567" s="675"/>
      <c r="E11567" s="661"/>
    </row>
    <row r="11568" s="651" customFormat="1" customHeight="1" spans="4:5">
      <c r="D11568" s="675"/>
      <c r="E11568" s="661"/>
    </row>
    <row r="11569" s="651" customFormat="1" customHeight="1" spans="4:5">
      <c r="D11569" s="675"/>
      <c r="E11569" s="661"/>
    </row>
    <row r="11570" s="651" customFormat="1" customHeight="1" spans="4:5">
      <c r="D11570" s="675"/>
      <c r="E11570" s="661"/>
    </row>
    <row r="11571" s="651" customFormat="1" customHeight="1" spans="4:5">
      <c r="D11571" s="675"/>
      <c r="E11571" s="661"/>
    </row>
    <row r="11572" s="651" customFormat="1" customHeight="1" spans="4:5">
      <c r="D11572" s="675"/>
      <c r="E11572" s="661"/>
    </row>
    <row r="11573" s="651" customFormat="1" customHeight="1" spans="4:5">
      <c r="D11573" s="675"/>
      <c r="E11573" s="661"/>
    </row>
    <row r="11574" s="651" customFormat="1" customHeight="1" spans="4:5">
      <c r="D11574" s="675"/>
      <c r="E11574" s="661"/>
    </row>
    <row r="11575" s="651" customFormat="1" customHeight="1" spans="4:5">
      <c r="D11575" s="675"/>
      <c r="E11575" s="661"/>
    </row>
    <row r="11576" s="651" customFormat="1" customHeight="1" spans="4:5">
      <c r="D11576" s="675"/>
      <c r="E11576" s="661"/>
    </row>
    <row r="11577" s="651" customFormat="1" customHeight="1" spans="4:5">
      <c r="D11577" s="675"/>
      <c r="E11577" s="661"/>
    </row>
    <row r="11578" s="651" customFormat="1" customHeight="1" spans="4:5">
      <c r="D11578" s="675"/>
      <c r="E11578" s="661"/>
    </row>
    <row r="11579" s="651" customFormat="1" customHeight="1" spans="4:5">
      <c r="D11579" s="675"/>
      <c r="E11579" s="661"/>
    </row>
    <row r="11580" s="651" customFormat="1" customHeight="1" spans="4:5">
      <c r="D11580" s="675"/>
      <c r="E11580" s="661"/>
    </row>
    <row r="11581" s="651" customFormat="1" customHeight="1" spans="4:5">
      <c r="D11581" s="675"/>
      <c r="E11581" s="661"/>
    </row>
    <row r="11582" s="651" customFormat="1" customHeight="1" spans="4:5">
      <c r="D11582" s="675"/>
      <c r="E11582" s="661"/>
    </row>
    <row r="11583" s="651" customFormat="1" customHeight="1" spans="4:5">
      <c r="D11583" s="675"/>
      <c r="E11583" s="661"/>
    </row>
    <row r="11584" s="651" customFormat="1" customHeight="1" spans="4:5">
      <c r="D11584" s="675"/>
      <c r="E11584" s="661"/>
    </row>
    <row r="11585" s="651" customFormat="1" customHeight="1" spans="4:5">
      <c r="D11585" s="675"/>
      <c r="E11585" s="661"/>
    </row>
    <row r="11586" s="651" customFormat="1" customHeight="1" spans="4:5">
      <c r="D11586" s="675"/>
      <c r="E11586" s="661"/>
    </row>
    <row r="11587" s="651" customFormat="1" customHeight="1" spans="4:5">
      <c r="D11587" s="675"/>
      <c r="E11587" s="661"/>
    </row>
    <row r="11588" s="651" customFormat="1" customHeight="1" spans="4:5">
      <c r="D11588" s="675"/>
      <c r="E11588" s="661"/>
    </row>
    <row r="11589" s="651" customFormat="1" customHeight="1" spans="4:5">
      <c r="D11589" s="675"/>
      <c r="E11589" s="661"/>
    </row>
    <row r="11590" s="651" customFormat="1" customHeight="1" spans="4:5">
      <c r="D11590" s="675"/>
      <c r="E11590" s="661"/>
    </row>
    <row r="11591" s="651" customFormat="1" customHeight="1" spans="4:5">
      <c r="D11591" s="675"/>
      <c r="E11591" s="661"/>
    </row>
    <row r="11592" s="651" customFormat="1" customHeight="1" spans="4:5">
      <c r="D11592" s="675"/>
      <c r="E11592" s="661"/>
    </row>
    <row r="11593" s="651" customFormat="1" customHeight="1" spans="4:5">
      <c r="D11593" s="675"/>
      <c r="E11593" s="661"/>
    </row>
    <row r="11594" s="651" customFormat="1" customHeight="1" spans="4:5">
      <c r="D11594" s="675"/>
      <c r="E11594" s="661"/>
    </row>
    <row r="11595" s="651" customFormat="1" customHeight="1" spans="4:5">
      <c r="D11595" s="675"/>
      <c r="E11595" s="661"/>
    </row>
    <row r="11596" s="651" customFormat="1" customHeight="1" spans="4:5">
      <c r="D11596" s="675"/>
      <c r="E11596" s="661"/>
    </row>
    <row r="11597" s="651" customFormat="1" customHeight="1" spans="4:5">
      <c r="D11597" s="675"/>
      <c r="E11597" s="661"/>
    </row>
    <row r="11598" s="651" customFormat="1" customHeight="1" spans="4:5">
      <c r="D11598" s="675"/>
      <c r="E11598" s="661"/>
    </row>
    <row r="11599" s="651" customFormat="1" customHeight="1" spans="4:5">
      <c r="D11599" s="675"/>
      <c r="E11599" s="661"/>
    </row>
    <row r="11600" s="651" customFormat="1" customHeight="1" spans="4:5">
      <c r="D11600" s="675"/>
      <c r="E11600" s="661"/>
    </row>
    <row r="11601" s="651" customFormat="1" customHeight="1" spans="4:5">
      <c r="D11601" s="675"/>
      <c r="E11601" s="661"/>
    </row>
    <row r="11602" s="651" customFormat="1" customHeight="1" spans="4:5">
      <c r="D11602" s="675"/>
      <c r="E11602" s="661"/>
    </row>
    <row r="11603" s="651" customFormat="1" customHeight="1" spans="4:5">
      <c r="D11603" s="675"/>
      <c r="E11603" s="661"/>
    </row>
    <row r="11604" s="651" customFormat="1" customHeight="1" spans="4:5">
      <c r="D11604" s="675"/>
      <c r="E11604" s="661"/>
    </row>
    <row r="11605" s="651" customFormat="1" customHeight="1" spans="4:5">
      <c r="D11605" s="675"/>
      <c r="E11605" s="661"/>
    </row>
    <row r="11606" s="651" customFormat="1" customHeight="1" spans="4:5">
      <c r="D11606" s="675"/>
      <c r="E11606" s="661"/>
    </row>
    <row r="11607" s="651" customFormat="1" customHeight="1" spans="4:5">
      <c r="D11607" s="675"/>
      <c r="E11607" s="661"/>
    </row>
    <row r="11608" s="651" customFormat="1" customHeight="1" spans="4:5">
      <c r="D11608" s="675"/>
      <c r="E11608" s="661"/>
    </row>
    <row r="11609" s="651" customFormat="1" customHeight="1" spans="4:5">
      <c r="D11609" s="675"/>
      <c r="E11609" s="661"/>
    </row>
    <row r="11610" s="651" customFormat="1" customHeight="1" spans="4:5">
      <c r="D11610" s="675"/>
      <c r="E11610" s="661"/>
    </row>
    <row r="11611" s="651" customFormat="1" customHeight="1" spans="4:5">
      <c r="D11611" s="675"/>
      <c r="E11611" s="661"/>
    </row>
    <row r="11612" s="651" customFormat="1" customHeight="1" spans="4:5">
      <c r="D11612" s="675"/>
      <c r="E11612" s="661"/>
    </row>
    <row r="11613" s="651" customFormat="1" customHeight="1" spans="4:5">
      <c r="D11613" s="675"/>
      <c r="E11613" s="661"/>
    </row>
    <row r="11614" s="651" customFormat="1" customHeight="1" spans="4:5">
      <c r="D11614" s="675"/>
      <c r="E11614" s="661"/>
    </row>
    <row r="11615" s="651" customFormat="1" customHeight="1" spans="4:5">
      <c r="D11615" s="675"/>
      <c r="E11615" s="661"/>
    </row>
    <row r="11616" s="651" customFormat="1" customHeight="1" spans="4:5">
      <c r="D11616" s="675"/>
      <c r="E11616" s="661"/>
    </row>
    <row r="11617" s="651" customFormat="1" customHeight="1" spans="4:5">
      <c r="D11617" s="675"/>
      <c r="E11617" s="661"/>
    </row>
    <row r="11618" s="651" customFormat="1" customHeight="1" spans="4:5">
      <c r="D11618" s="675"/>
      <c r="E11618" s="661"/>
    </row>
    <row r="11619" s="651" customFormat="1" customHeight="1" spans="4:5">
      <c r="D11619" s="675"/>
      <c r="E11619" s="661"/>
    </row>
    <row r="11620" s="651" customFormat="1" customHeight="1" spans="4:5">
      <c r="D11620" s="675"/>
      <c r="E11620" s="661"/>
    </row>
    <row r="11621" s="651" customFormat="1" customHeight="1" spans="4:5">
      <c r="D11621" s="675"/>
      <c r="E11621" s="661"/>
    </row>
    <row r="11622" s="651" customFormat="1" customHeight="1" spans="4:5">
      <c r="D11622" s="675"/>
      <c r="E11622" s="661"/>
    </row>
    <row r="11623" s="651" customFormat="1" customHeight="1" spans="4:5">
      <c r="D11623" s="675"/>
      <c r="E11623" s="661"/>
    </row>
    <row r="11624" s="651" customFormat="1" customHeight="1" spans="4:5">
      <c r="D11624" s="675"/>
      <c r="E11624" s="661"/>
    </row>
    <row r="11625" s="651" customFormat="1" customHeight="1" spans="4:5">
      <c r="D11625" s="675"/>
      <c r="E11625" s="661"/>
    </row>
    <row r="11626" s="651" customFormat="1" customHeight="1" spans="4:5">
      <c r="D11626" s="675"/>
      <c r="E11626" s="661"/>
    </row>
    <row r="11627" s="651" customFormat="1" customHeight="1" spans="4:5">
      <c r="D11627" s="675"/>
      <c r="E11627" s="661"/>
    </row>
    <row r="11628" s="651" customFormat="1" customHeight="1" spans="4:5">
      <c r="D11628" s="675"/>
      <c r="E11628" s="661"/>
    </row>
    <row r="11629" s="651" customFormat="1" customHeight="1" spans="4:5">
      <c r="D11629" s="675"/>
      <c r="E11629" s="661"/>
    </row>
    <row r="11630" s="651" customFormat="1" customHeight="1" spans="4:5">
      <c r="D11630" s="675"/>
      <c r="E11630" s="661"/>
    </row>
    <row r="11631" s="651" customFormat="1" customHeight="1" spans="4:5">
      <c r="D11631" s="675"/>
      <c r="E11631" s="661"/>
    </row>
    <row r="11632" s="651" customFormat="1" customHeight="1" spans="4:5">
      <c r="D11632" s="675"/>
      <c r="E11632" s="661"/>
    </row>
    <row r="11633" s="651" customFormat="1" customHeight="1" spans="4:5">
      <c r="D11633" s="675"/>
      <c r="E11633" s="661"/>
    </row>
    <row r="11634" s="651" customFormat="1" customHeight="1" spans="4:5">
      <c r="D11634" s="675"/>
      <c r="E11634" s="661"/>
    </row>
    <row r="11635" s="651" customFormat="1" customHeight="1" spans="4:5">
      <c r="D11635" s="675"/>
      <c r="E11635" s="661"/>
    </row>
    <row r="11636" s="651" customFormat="1" customHeight="1" spans="4:5">
      <c r="D11636" s="675"/>
      <c r="E11636" s="661"/>
    </row>
    <row r="11637" s="651" customFormat="1" customHeight="1" spans="4:5">
      <c r="D11637" s="675"/>
      <c r="E11637" s="661"/>
    </row>
    <row r="11638" s="651" customFormat="1" customHeight="1" spans="4:5">
      <c r="D11638" s="675"/>
      <c r="E11638" s="661"/>
    </row>
    <row r="11639" s="651" customFormat="1" customHeight="1" spans="4:5">
      <c r="D11639" s="675"/>
      <c r="E11639" s="661"/>
    </row>
    <row r="11640" s="651" customFormat="1" customHeight="1" spans="4:5">
      <c r="D11640" s="675"/>
      <c r="E11640" s="661"/>
    </row>
    <row r="11641" s="651" customFormat="1" customHeight="1" spans="4:5">
      <c r="D11641" s="675"/>
      <c r="E11641" s="661"/>
    </row>
    <row r="11642" s="651" customFormat="1" customHeight="1" spans="4:5">
      <c r="D11642" s="675"/>
      <c r="E11642" s="661"/>
    </row>
    <row r="11643" s="651" customFormat="1" customHeight="1" spans="4:5">
      <c r="D11643" s="675"/>
      <c r="E11643" s="661"/>
    </row>
    <row r="11644" s="651" customFormat="1" customHeight="1" spans="4:5">
      <c r="D11644" s="675"/>
      <c r="E11644" s="661"/>
    </row>
    <row r="11645" s="651" customFormat="1" customHeight="1" spans="4:5">
      <c r="D11645" s="675"/>
      <c r="E11645" s="661"/>
    </row>
    <row r="11646" s="651" customFormat="1" customHeight="1" spans="4:5">
      <c r="D11646" s="675"/>
      <c r="E11646" s="661"/>
    </row>
    <row r="11647" s="651" customFormat="1" customHeight="1" spans="4:5">
      <c r="D11647" s="675"/>
      <c r="E11647" s="661"/>
    </row>
    <row r="11648" s="651" customFormat="1" customHeight="1" spans="4:5">
      <c r="D11648" s="675"/>
      <c r="E11648" s="661"/>
    </row>
    <row r="11649" s="651" customFormat="1" customHeight="1" spans="4:5">
      <c r="D11649" s="675"/>
      <c r="E11649" s="661"/>
    </row>
    <row r="11650" s="651" customFormat="1" customHeight="1" spans="4:5">
      <c r="D11650" s="675"/>
      <c r="E11650" s="661"/>
    </row>
    <row r="11651" s="651" customFormat="1" customHeight="1" spans="4:5">
      <c r="D11651" s="675"/>
      <c r="E11651" s="661"/>
    </row>
    <row r="11652" s="651" customFormat="1" customHeight="1" spans="4:5">
      <c r="D11652" s="675"/>
      <c r="E11652" s="661"/>
    </row>
    <row r="11653" s="651" customFormat="1" customHeight="1" spans="4:5">
      <c r="D11653" s="675"/>
      <c r="E11653" s="661"/>
    </row>
    <row r="11654" s="651" customFormat="1" customHeight="1" spans="4:5">
      <c r="D11654" s="675"/>
      <c r="E11654" s="661"/>
    </row>
    <row r="11655" s="651" customFormat="1" customHeight="1" spans="4:5">
      <c r="D11655" s="675"/>
      <c r="E11655" s="661"/>
    </row>
    <row r="11656" s="651" customFormat="1" customHeight="1" spans="4:5">
      <c r="D11656" s="675"/>
      <c r="E11656" s="661"/>
    </row>
    <row r="11657" s="651" customFormat="1" customHeight="1" spans="4:5">
      <c r="D11657" s="675"/>
      <c r="E11657" s="661"/>
    </row>
    <row r="11658" s="651" customFormat="1" customHeight="1" spans="4:5">
      <c r="D11658" s="675"/>
      <c r="E11658" s="661"/>
    </row>
    <row r="11659" s="651" customFormat="1" customHeight="1" spans="4:5">
      <c r="D11659" s="675"/>
      <c r="E11659" s="661"/>
    </row>
    <row r="11660" s="651" customFormat="1" customHeight="1" spans="4:5">
      <c r="D11660" s="675"/>
      <c r="E11660" s="661"/>
    </row>
    <row r="11661" s="651" customFormat="1" customHeight="1" spans="4:5">
      <c r="D11661" s="675"/>
      <c r="E11661" s="661"/>
    </row>
    <row r="11662" s="651" customFormat="1" customHeight="1" spans="4:5">
      <c r="D11662" s="675"/>
      <c r="E11662" s="661"/>
    </row>
    <row r="11663" s="651" customFormat="1" customHeight="1" spans="4:5">
      <c r="D11663" s="675"/>
      <c r="E11663" s="661"/>
    </row>
    <row r="11664" s="651" customFormat="1" customHeight="1" spans="4:5">
      <c r="D11664" s="675"/>
      <c r="E11664" s="661"/>
    </row>
    <row r="11665" s="651" customFormat="1" customHeight="1" spans="4:5">
      <c r="D11665" s="675"/>
      <c r="E11665" s="661"/>
    </row>
    <row r="11666" s="651" customFormat="1" customHeight="1" spans="4:5">
      <c r="D11666" s="675"/>
      <c r="E11666" s="661"/>
    </row>
    <row r="11667" s="651" customFormat="1" customHeight="1" spans="4:5">
      <c r="D11667" s="675"/>
      <c r="E11667" s="661"/>
    </row>
    <row r="11668" s="651" customFormat="1" customHeight="1" spans="4:5">
      <c r="D11668" s="675"/>
      <c r="E11668" s="661"/>
    </row>
    <row r="11669" s="651" customFormat="1" customHeight="1" spans="4:5">
      <c r="D11669" s="675"/>
      <c r="E11669" s="661"/>
    </row>
    <row r="11670" s="651" customFormat="1" customHeight="1" spans="4:5">
      <c r="D11670" s="675"/>
      <c r="E11670" s="661"/>
    </row>
    <row r="11671" s="651" customFormat="1" customHeight="1" spans="4:5">
      <c r="D11671" s="675"/>
      <c r="E11671" s="661"/>
    </row>
    <row r="11672" s="651" customFormat="1" customHeight="1" spans="4:5">
      <c r="D11672" s="675"/>
      <c r="E11672" s="661"/>
    </row>
    <row r="11673" s="651" customFormat="1" customHeight="1" spans="4:5">
      <c r="D11673" s="675"/>
      <c r="E11673" s="661"/>
    </row>
    <row r="11674" s="651" customFormat="1" customHeight="1" spans="4:5">
      <c r="D11674" s="675"/>
      <c r="E11674" s="661"/>
    </row>
    <row r="11675" s="651" customFormat="1" customHeight="1" spans="4:5">
      <c r="D11675" s="675"/>
      <c r="E11675" s="661"/>
    </row>
    <row r="11676" s="651" customFormat="1" customHeight="1" spans="4:5">
      <c r="D11676" s="675"/>
      <c r="E11676" s="661"/>
    </row>
    <row r="11677" s="651" customFormat="1" customHeight="1" spans="4:5">
      <c r="D11677" s="675"/>
      <c r="E11677" s="661"/>
    </row>
    <row r="11678" s="651" customFormat="1" customHeight="1" spans="4:5">
      <c r="D11678" s="675"/>
      <c r="E11678" s="661"/>
    </row>
    <row r="11679" s="651" customFormat="1" customHeight="1" spans="4:5">
      <c r="D11679" s="675"/>
      <c r="E11679" s="661"/>
    </row>
    <row r="11680" s="651" customFormat="1" customHeight="1" spans="4:5">
      <c r="D11680" s="675"/>
      <c r="E11680" s="661"/>
    </row>
    <row r="11681" s="651" customFormat="1" customHeight="1" spans="4:5">
      <c r="D11681" s="675"/>
      <c r="E11681" s="661"/>
    </row>
    <row r="11682" s="651" customFormat="1" customHeight="1" spans="4:5">
      <c r="D11682" s="675"/>
      <c r="E11682" s="661"/>
    </row>
    <row r="11683" s="651" customFormat="1" customHeight="1" spans="4:5">
      <c r="D11683" s="675"/>
      <c r="E11683" s="661"/>
    </row>
    <row r="11684" s="651" customFormat="1" customHeight="1" spans="4:5">
      <c r="D11684" s="675"/>
      <c r="E11684" s="661"/>
    </row>
    <row r="11685" s="651" customFormat="1" customHeight="1" spans="4:5">
      <c r="D11685" s="675"/>
      <c r="E11685" s="661"/>
    </row>
    <row r="11686" s="651" customFormat="1" customHeight="1" spans="4:5">
      <c r="D11686" s="675"/>
      <c r="E11686" s="661"/>
    </row>
    <row r="11687" s="651" customFormat="1" customHeight="1" spans="4:5">
      <c r="D11687" s="675"/>
      <c r="E11687" s="661"/>
    </row>
    <row r="11688" s="651" customFormat="1" customHeight="1" spans="4:5">
      <c r="D11688" s="675"/>
      <c r="E11688" s="661"/>
    </row>
    <row r="11689" s="651" customFormat="1" customHeight="1" spans="4:5">
      <c r="D11689" s="675"/>
      <c r="E11689" s="661"/>
    </row>
    <row r="11690" s="651" customFormat="1" customHeight="1" spans="4:5">
      <c r="D11690" s="675"/>
      <c r="E11690" s="661"/>
    </row>
    <row r="11691" s="651" customFormat="1" customHeight="1" spans="4:5">
      <c r="D11691" s="675"/>
      <c r="E11691" s="661"/>
    </row>
    <row r="11692" s="651" customFormat="1" customHeight="1" spans="4:5">
      <c r="D11692" s="675"/>
      <c r="E11692" s="661"/>
    </row>
    <row r="11693" s="651" customFormat="1" customHeight="1" spans="4:5">
      <c r="D11693" s="675"/>
      <c r="E11693" s="661"/>
    </row>
    <row r="11694" s="651" customFormat="1" customHeight="1" spans="4:5">
      <c r="D11694" s="675"/>
      <c r="E11694" s="661"/>
    </row>
    <row r="11695" s="651" customFormat="1" customHeight="1" spans="4:5">
      <c r="D11695" s="675"/>
      <c r="E11695" s="661"/>
    </row>
    <row r="11696" s="651" customFormat="1" customHeight="1" spans="4:5">
      <c r="D11696" s="675"/>
      <c r="E11696" s="661"/>
    </row>
    <row r="11697" s="651" customFormat="1" customHeight="1" spans="4:5">
      <c r="D11697" s="675"/>
      <c r="E11697" s="661"/>
    </row>
    <row r="11698" s="651" customFormat="1" customHeight="1" spans="4:5">
      <c r="D11698" s="675"/>
      <c r="E11698" s="661"/>
    </row>
    <row r="11699" s="651" customFormat="1" customHeight="1" spans="4:5">
      <c r="D11699" s="675"/>
      <c r="E11699" s="661"/>
    </row>
    <row r="11700" s="651" customFormat="1" customHeight="1" spans="4:5">
      <c r="D11700" s="675"/>
      <c r="E11700" s="661"/>
    </row>
    <row r="11701" s="651" customFormat="1" customHeight="1" spans="4:5">
      <c r="D11701" s="675"/>
      <c r="E11701" s="661"/>
    </row>
    <row r="11702" s="651" customFormat="1" customHeight="1" spans="4:5">
      <c r="D11702" s="675"/>
      <c r="E11702" s="661"/>
    </row>
    <row r="11703" s="651" customFormat="1" customHeight="1" spans="4:5">
      <c r="D11703" s="675"/>
      <c r="E11703" s="661"/>
    </row>
    <row r="11704" s="651" customFormat="1" customHeight="1" spans="4:5">
      <c r="D11704" s="675"/>
      <c r="E11704" s="661"/>
    </row>
    <row r="11705" s="651" customFormat="1" customHeight="1" spans="4:5">
      <c r="D11705" s="675"/>
      <c r="E11705" s="661"/>
    </row>
    <row r="11706" s="651" customFormat="1" customHeight="1" spans="4:5">
      <c r="D11706" s="675"/>
      <c r="E11706" s="661"/>
    </row>
    <row r="11707" s="651" customFormat="1" customHeight="1" spans="4:5">
      <c r="D11707" s="675"/>
      <c r="E11707" s="661"/>
    </row>
    <row r="11708" s="651" customFormat="1" customHeight="1" spans="4:5">
      <c r="D11708" s="675"/>
      <c r="E11708" s="661"/>
    </row>
    <row r="11709" s="651" customFormat="1" customHeight="1" spans="4:5">
      <c r="D11709" s="675"/>
      <c r="E11709" s="661"/>
    </row>
    <row r="11710" s="651" customFormat="1" customHeight="1" spans="4:5">
      <c r="D11710" s="675"/>
      <c r="E11710" s="661"/>
    </row>
    <row r="11711" s="651" customFormat="1" customHeight="1" spans="4:5">
      <c r="D11711" s="675"/>
      <c r="E11711" s="661"/>
    </row>
    <row r="11712" s="651" customFormat="1" customHeight="1" spans="4:5">
      <c r="D11712" s="675"/>
      <c r="E11712" s="661"/>
    </row>
    <row r="11713" s="651" customFormat="1" customHeight="1" spans="4:5">
      <c r="D11713" s="675"/>
      <c r="E11713" s="661"/>
    </row>
    <row r="11714" s="651" customFormat="1" customHeight="1" spans="4:5">
      <c r="D11714" s="675"/>
      <c r="E11714" s="661"/>
    </row>
    <row r="11715" s="651" customFormat="1" customHeight="1" spans="4:5">
      <c r="D11715" s="675"/>
      <c r="E11715" s="661"/>
    </row>
    <row r="11716" s="651" customFormat="1" customHeight="1" spans="4:5">
      <c r="D11716" s="675"/>
      <c r="E11716" s="661"/>
    </row>
    <row r="11717" s="651" customFormat="1" customHeight="1" spans="4:5">
      <c r="D11717" s="675"/>
      <c r="E11717" s="661"/>
    </row>
    <row r="11718" s="651" customFormat="1" customHeight="1" spans="4:5">
      <c r="D11718" s="675"/>
      <c r="E11718" s="661"/>
    </row>
    <row r="11719" s="651" customFormat="1" customHeight="1" spans="4:5">
      <c r="D11719" s="675"/>
      <c r="E11719" s="661"/>
    </row>
    <row r="11720" s="651" customFormat="1" customHeight="1" spans="4:5">
      <c r="D11720" s="675"/>
      <c r="E11720" s="661"/>
    </row>
    <row r="11721" s="651" customFormat="1" customHeight="1" spans="4:5">
      <c r="D11721" s="675"/>
      <c r="E11721" s="661"/>
    </row>
    <row r="11722" s="651" customFormat="1" customHeight="1" spans="4:5">
      <c r="D11722" s="675"/>
      <c r="E11722" s="661"/>
    </row>
    <row r="11723" s="651" customFormat="1" customHeight="1" spans="4:5">
      <c r="D11723" s="675"/>
      <c r="E11723" s="661"/>
    </row>
    <row r="11724" s="651" customFormat="1" customHeight="1" spans="4:5">
      <c r="D11724" s="675"/>
      <c r="E11724" s="661"/>
    </row>
    <row r="11725" s="651" customFormat="1" customHeight="1" spans="4:5">
      <c r="D11725" s="675"/>
      <c r="E11725" s="661"/>
    </row>
    <row r="11726" s="651" customFormat="1" customHeight="1" spans="4:5">
      <c r="D11726" s="675"/>
      <c r="E11726" s="661"/>
    </row>
    <row r="11727" s="651" customFormat="1" customHeight="1" spans="4:5">
      <c r="D11727" s="675"/>
      <c r="E11727" s="661"/>
    </row>
    <row r="11728" s="651" customFormat="1" customHeight="1" spans="4:5">
      <c r="D11728" s="675"/>
      <c r="E11728" s="661"/>
    </row>
    <row r="11729" s="651" customFormat="1" customHeight="1" spans="4:5">
      <c r="D11729" s="675"/>
      <c r="E11729" s="661"/>
    </row>
    <row r="11730" s="651" customFormat="1" customHeight="1" spans="4:5">
      <c r="D11730" s="675"/>
      <c r="E11730" s="661"/>
    </row>
    <row r="11731" s="651" customFormat="1" customHeight="1" spans="4:5">
      <c r="D11731" s="675"/>
      <c r="E11731" s="661"/>
    </row>
    <row r="11732" s="651" customFormat="1" customHeight="1" spans="4:5">
      <c r="D11732" s="675"/>
      <c r="E11732" s="661"/>
    </row>
    <row r="11733" s="651" customFormat="1" customHeight="1" spans="4:5">
      <c r="D11733" s="675"/>
      <c r="E11733" s="661"/>
    </row>
    <row r="11734" s="651" customFormat="1" customHeight="1" spans="4:5">
      <c r="D11734" s="675"/>
      <c r="E11734" s="661"/>
    </row>
    <row r="11735" s="651" customFormat="1" customHeight="1" spans="4:5">
      <c r="D11735" s="675"/>
      <c r="E11735" s="661"/>
    </row>
    <row r="11736" s="651" customFormat="1" customHeight="1" spans="4:5">
      <c r="D11736" s="675"/>
      <c r="E11736" s="661"/>
    </row>
    <row r="11737" s="651" customFormat="1" customHeight="1" spans="4:5">
      <c r="D11737" s="675"/>
      <c r="E11737" s="661"/>
    </row>
    <row r="11738" s="651" customFormat="1" customHeight="1" spans="4:5">
      <c r="D11738" s="675"/>
      <c r="E11738" s="661"/>
    </row>
    <row r="11739" s="651" customFormat="1" customHeight="1" spans="4:5">
      <c r="D11739" s="675"/>
      <c r="E11739" s="661"/>
    </row>
    <row r="11740" s="651" customFormat="1" customHeight="1" spans="4:5">
      <c r="D11740" s="675"/>
      <c r="E11740" s="661"/>
    </row>
    <row r="11741" s="651" customFormat="1" customHeight="1" spans="4:5">
      <c r="D11741" s="675"/>
      <c r="E11741" s="661"/>
    </row>
    <row r="11742" s="651" customFormat="1" customHeight="1" spans="4:5">
      <c r="D11742" s="675"/>
      <c r="E11742" s="661"/>
    </row>
    <row r="11743" s="651" customFormat="1" customHeight="1" spans="4:5">
      <c r="D11743" s="675"/>
      <c r="E11743" s="661"/>
    </row>
    <row r="11744" s="651" customFormat="1" customHeight="1" spans="4:5">
      <c r="D11744" s="675"/>
      <c r="E11744" s="661"/>
    </row>
    <row r="11745" s="651" customFormat="1" customHeight="1" spans="4:5">
      <c r="D11745" s="675"/>
      <c r="E11745" s="661"/>
    </row>
    <row r="11746" s="651" customFormat="1" customHeight="1" spans="4:5">
      <c r="D11746" s="675"/>
      <c r="E11746" s="661"/>
    </row>
    <row r="11747" s="651" customFormat="1" customHeight="1" spans="4:5">
      <c r="D11747" s="675"/>
      <c r="E11747" s="661"/>
    </row>
    <row r="11748" s="651" customFormat="1" customHeight="1" spans="4:5">
      <c r="D11748" s="675"/>
      <c r="E11748" s="661"/>
    </row>
    <row r="11749" s="651" customFormat="1" customHeight="1" spans="4:5">
      <c r="D11749" s="675"/>
      <c r="E11749" s="661"/>
    </row>
    <row r="11750" s="651" customFormat="1" customHeight="1" spans="4:5">
      <c r="D11750" s="675"/>
      <c r="E11750" s="661"/>
    </row>
    <row r="11751" s="651" customFormat="1" customHeight="1" spans="4:5">
      <c r="D11751" s="675"/>
      <c r="E11751" s="661"/>
    </row>
    <row r="11752" s="651" customFormat="1" customHeight="1" spans="4:5">
      <c r="D11752" s="675"/>
      <c r="E11752" s="661"/>
    </row>
    <row r="11753" s="651" customFormat="1" customHeight="1" spans="4:5">
      <c r="D11753" s="675"/>
      <c r="E11753" s="661"/>
    </row>
    <row r="11754" s="651" customFormat="1" customHeight="1" spans="4:5">
      <c r="D11754" s="675"/>
      <c r="E11754" s="661"/>
    </row>
    <row r="11755" s="651" customFormat="1" customHeight="1" spans="4:5">
      <c r="D11755" s="675"/>
      <c r="E11755" s="661"/>
    </row>
    <row r="11756" s="651" customFormat="1" customHeight="1" spans="4:5">
      <c r="D11756" s="675"/>
      <c r="E11756" s="661"/>
    </row>
    <row r="11757" s="651" customFormat="1" customHeight="1" spans="4:5">
      <c r="D11757" s="675"/>
      <c r="E11757" s="661"/>
    </row>
    <row r="11758" s="651" customFormat="1" customHeight="1" spans="4:5">
      <c r="D11758" s="675"/>
      <c r="E11758" s="661"/>
    </row>
    <row r="11759" s="651" customFormat="1" customHeight="1" spans="4:5">
      <c r="D11759" s="675"/>
      <c r="E11759" s="661"/>
    </row>
    <row r="11760" s="651" customFormat="1" customHeight="1" spans="4:5">
      <c r="D11760" s="675"/>
      <c r="E11760" s="661"/>
    </row>
    <row r="11761" s="651" customFormat="1" customHeight="1" spans="4:5">
      <c r="D11761" s="675"/>
      <c r="E11761" s="661"/>
    </row>
    <row r="11762" s="651" customFormat="1" customHeight="1" spans="4:5">
      <c r="D11762" s="675"/>
      <c r="E11762" s="661"/>
    </row>
    <row r="11763" s="651" customFormat="1" customHeight="1" spans="4:5">
      <c r="D11763" s="675"/>
      <c r="E11763" s="661"/>
    </row>
    <row r="11764" s="651" customFormat="1" customHeight="1" spans="4:5">
      <c r="D11764" s="675"/>
      <c r="E11764" s="661"/>
    </row>
    <row r="11765" s="651" customFormat="1" customHeight="1" spans="4:5">
      <c r="D11765" s="675"/>
      <c r="E11765" s="661"/>
    </row>
    <row r="11766" s="651" customFormat="1" customHeight="1" spans="4:5">
      <c r="D11766" s="675"/>
      <c r="E11766" s="661"/>
    </row>
    <row r="11767" s="651" customFormat="1" customHeight="1" spans="4:5">
      <c r="D11767" s="675"/>
      <c r="E11767" s="661"/>
    </row>
    <row r="11768" s="651" customFormat="1" customHeight="1" spans="4:5">
      <c r="D11768" s="675"/>
      <c r="E11768" s="661"/>
    </row>
    <row r="11769" s="651" customFormat="1" customHeight="1" spans="4:5">
      <c r="D11769" s="675"/>
      <c r="E11769" s="661"/>
    </row>
    <row r="11770" s="651" customFormat="1" customHeight="1" spans="4:5">
      <c r="D11770" s="675"/>
      <c r="E11770" s="661"/>
    </row>
    <row r="11771" s="651" customFormat="1" customHeight="1" spans="4:5">
      <c r="D11771" s="675"/>
      <c r="E11771" s="661"/>
    </row>
    <row r="11772" s="651" customFormat="1" customHeight="1" spans="4:5">
      <c r="D11772" s="675"/>
      <c r="E11772" s="661"/>
    </row>
    <row r="11773" s="651" customFormat="1" customHeight="1" spans="4:5">
      <c r="D11773" s="675"/>
      <c r="E11773" s="661"/>
    </row>
    <row r="11774" s="651" customFormat="1" customHeight="1" spans="4:5">
      <c r="D11774" s="675"/>
      <c r="E11774" s="661"/>
    </row>
    <row r="11775" s="651" customFormat="1" customHeight="1" spans="4:5">
      <c r="D11775" s="675"/>
      <c r="E11775" s="661"/>
    </row>
    <row r="11776" s="651" customFormat="1" customHeight="1" spans="4:5">
      <c r="D11776" s="675"/>
      <c r="E11776" s="661"/>
    </row>
    <row r="11777" s="651" customFormat="1" customHeight="1" spans="4:5">
      <c r="D11777" s="675"/>
      <c r="E11777" s="661"/>
    </row>
    <row r="11778" s="651" customFormat="1" customHeight="1" spans="4:5">
      <c r="D11778" s="675"/>
      <c r="E11778" s="661"/>
    </row>
    <row r="11779" s="651" customFormat="1" customHeight="1" spans="4:5">
      <c r="D11779" s="675"/>
      <c r="E11779" s="661"/>
    </row>
    <row r="11780" s="651" customFormat="1" customHeight="1" spans="4:5">
      <c r="D11780" s="675"/>
      <c r="E11780" s="661"/>
    </row>
    <row r="11781" s="651" customFormat="1" customHeight="1" spans="4:5">
      <c r="D11781" s="675"/>
      <c r="E11781" s="661"/>
    </row>
    <row r="11782" s="651" customFormat="1" customHeight="1" spans="4:5">
      <c r="D11782" s="675"/>
      <c r="E11782" s="661"/>
    </row>
    <row r="11783" s="651" customFormat="1" customHeight="1" spans="4:5">
      <c r="D11783" s="675"/>
      <c r="E11783" s="661"/>
    </row>
    <row r="11784" s="651" customFormat="1" customHeight="1" spans="4:5">
      <c r="D11784" s="675"/>
      <c r="E11784" s="661"/>
    </row>
    <row r="11785" s="651" customFormat="1" customHeight="1" spans="4:5">
      <c r="D11785" s="675"/>
      <c r="E11785" s="661"/>
    </row>
    <row r="11786" s="651" customFormat="1" customHeight="1" spans="4:5">
      <c r="D11786" s="675"/>
      <c r="E11786" s="661"/>
    </row>
    <row r="11787" s="651" customFormat="1" customHeight="1" spans="4:5">
      <c r="D11787" s="675"/>
      <c r="E11787" s="661"/>
    </row>
    <row r="11788" s="651" customFormat="1" customHeight="1" spans="4:5">
      <c r="D11788" s="675"/>
      <c r="E11788" s="661"/>
    </row>
    <row r="11789" s="651" customFormat="1" customHeight="1" spans="4:5">
      <c r="D11789" s="675"/>
      <c r="E11789" s="661"/>
    </row>
    <row r="11790" s="651" customFormat="1" customHeight="1" spans="4:5">
      <c r="D11790" s="675"/>
      <c r="E11790" s="661"/>
    </row>
    <row r="11791" s="651" customFormat="1" customHeight="1" spans="4:5">
      <c r="D11791" s="675"/>
      <c r="E11791" s="661"/>
    </row>
    <row r="11792" s="651" customFormat="1" customHeight="1" spans="4:5">
      <c r="D11792" s="675"/>
      <c r="E11792" s="661"/>
    </row>
    <row r="11793" s="651" customFormat="1" customHeight="1" spans="4:5">
      <c r="D11793" s="675"/>
      <c r="E11793" s="661"/>
    </row>
    <row r="11794" s="651" customFormat="1" customHeight="1" spans="4:5">
      <c r="D11794" s="675"/>
      <c r="E11794" s="661"/>
    </row>
    <row r="11795" s="651" customFormat="1" customHeight="1" spans="4:5">
      <c r="D11795" s="675"/>
      <c r="E11795" s="661"/>
    </row>
    <row r="11796" s="651" customFormat="1" customHeight="1" spans="4:5">
      <c r="D11796" s="675"/>
      <c r="E11796" s="661"/>
    </row>
    <row r="11797" s="651" customFormat="1" customHeight="1" spans="4:5">
      <c r="D11797" s="675"/>
      <c r="E11797" s="661"/>
    </row>
    <row r="11798" s="651" customFormat="1" customHeight="1" spans="4:5">
      <c r="D11798" s="675"/>
      <c r="E11798" s="661"/>
    </row>
    <row r="11799" s="651" customFormat="1" customHeight="1" spans="4:5">
      <c r="D11799" s="675"/>
      <c r="E11799" s="661"/>
    </row>
    <row r="11800" s="651" customFormat="1" customHeight="1" spans="4:5">
      <c r="D11800" s="675"/>
      <c r="E11800" s="661"/>
    </row>
    <row r="11801" s="651" customFormat="1" customHeight="1" spans="4:5">
      <c r="D11801" s="675"/>
      <c r="E11801" s="661"/>
    </row>
    <row r="11802" s="651" customFormat="1" customHeight="1" spans="4:5">
      <c r="D11802" s="675"/>
      <c r="E11802" s="661"/>
    </row>
    <row r="11803" s="651" customFormat="1" customHeight="1" spans="4:5">
      <c r="D11803" s="675"/>
      <c r="E11803" s="661"/>
    </row>
    <row r="11804" s="651" customFormat="1" customHeight="1" spans="4:5">
      <c r="D11804" s="675"/>
      <c r="E11804" s="661"/>
    </row>
    <row r="11805" s="651" customFormat="1" customHeight="1" spans="4:5">
      <c r="D11805" s="675"/>
      <c r="E11805" s="661"/>
    </row>
    <row r="11806" s="651" customFormat="1" customHeight="1" spans="4:5">
      <c r="D11806" s="675"/>
      <c r="E11806" s="661"/>
    </row>
    <row r="11807" s="651" customFormat="1" customHeight="1" spans="4:5">
      <c r="D11807" s="675"/>
      <c r="E11807" s="661"/>
    </row>
    <row r="11808" s="651" customFormat="1" customHeight="1" spans="4:5">
      <c r="D11808" s="675"/>
      <c r="E11808" s="661"/>
    </row>
    <row r="11809" s="651" customFormat="1" customHeight="1" spans="4:5">
      <c r="D11809" s="675"/>
      <c r="E11809" s="661"/>
    </row>
    <row r="11810" s="651" customFormat="1" customHeight="1" spans="4:5">
      <c r="D11810" s="675"/>
      <c r="E11810" s="661"/>
    </row>
    <row r="11811" s="651" customFormat="1" customHeight="1" spans="4:5">
      <c r="D11811" s="675"/>
      <c r="E11811" s="661"/>
    </row>
    <row r="11812" s="651" customFormat="1" customHeight="1" spans="4:5">
      <c r="D11812" s="675"/>
      <c r="E11812" s="661"/>
    </row>
    <row r="11813" s="651" customFormat="1" customHeight="1" spans="4:5">
      <c r="D11813" s="675"/>
      <c r="E11813" s="661"/>
    </row>
    <row r="11814" s="651" customFormat="1" customHeight="1" spans="4:5">
      <c r="D11814" s="675"/>
      <c r="E11814" s="661"/>
    </row>
    <row r="11815" s="651" customFormat="1" customHeight="1" spans="4:5">
      <c r="D11815" s="675"/>
      <c r="E11815" s="661"/>
    </row>
    <row r="11816" s="651" customFormat="1" customHeight="1" spans="4:5">
      <c r="D11816" s="675"/>
      <c r="E11816" s="661"/>
    </row>
    <row r="11817" s="651" customFormat="1" customHeight="1" spans="4:5">
      <c r="D11817" s="675"/>
      <c r="E11817" s="661"/>
    </row>
    <row r="11818" s="651" customFormat="1" customHeight="1" spans="4:5">
      <c r="D11818" s="675"/>
      <c r="E11818" s="661"/>
    </row>
    <row r="11819" s="651" customFormat="1" customHeight="1" spans="4:5">
      <c r="D11819" s="675"/>
      <c r="E11819" s="661"/>
    </row>
    <row r="11820" s="651" customFormat="1" customHeight="1" spans="4:5">
      <c r="D11820" s="675"/>
      <c r="E11820" s="661"/>
    </row>
    <row r="11821" s="651" customFormat="1" customHeight="1" spans="4:5">
      <c r="D11821" s="675"/>
      <c r="E11821" s="661"/>
    </row>
    <row r="11822" s="651" customFormat="1" customHeight="1" spans="4:5">
      <c r="D11822" s="675"/>
      <c r="E11822" s="661"/>
    </row>
    <row r="11823" s="651" customFormat="1" customHeight="1" spans="4:5">
      <c r="D11823" s="675"/>
      <c r="E11823" s="661"/>
    </row>
    <row r="11824" s="651" customFormat="1" customHeight="1" spans="4:5">
      <c r="D11824" s="675"/>
      <c r="E11824" s="661"/>
    </row>
    <row r="11825" s="651" customFormat="1" customHeight="1" spans="4:5">
      <c r="D11825" s="675"/>
      <c r="E11825" s="661"/>
    </row>
    <row r="11826" s="651" customFormat="1" customHeight="1" spans="4:5">
      <c r="D11826" s="675"/>
      <c r="E11826" s="661"/>
    </row>
    <row r="11827" s="651" customFormat="1" customHeight="1" spans="4:5">
      <c r="D11827" s="675"/>
      <c r="E11827" s="661"/>
    </row>
    <row r="11828" s="651" customFormat="1" customHeight="1" spans="4:5">
      <c r="D11828" s="675"/>
      <c r="E11828" s="661"/>
    </row>
    <row r="11829" s="651" customFormat="1" customHeight="1" spans="4:5">
      <c r="D11829" s="675"/>
      <c r="E11829" s="661"/>
    </row>
    <row r="11830" s="651" customFormat="1" customHeight="1" spans="4:5">
      <c r="D11830" s="675"/>
      <c r="E11830" s="661"/>
    </row>
    <row r="11831" s="651" customFormat="1" customHeight="1" spans="4:5">
      <c r="D11831" s="675"/>
      <c r="E11831" s="661"/>
    </row>
    <row r="11832" s="651" customFormat="1" customHeight="1" spans="4:5">
      <c r="D11832" s="675"/>
      <c r="E11832" s="661"/>
    </row>
  </sheetData>
  <autoFilter xmlns:etc="http://www.wps.cn/officeDocument/2017/etCustomData" ref="A1:R1288" etc:filterBottomFollowUsedRange="0">
    <extLst/>
  </autoFilter>
  <conditionalFormatting sqref="B1053:B1167">
    <cfRule type="duplicateValues" dxfId="0" priority="1"/>
  </conditionalFormatting>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DDEBF7"/>
  </sheetPr>
  <dimension ref="A1:O55"/>
  <sheetViews>
    <sheetView showGridLines="0" zoomScale="85" zoomScaleNormal="85" workbookViewId="0">
      <selection activeCell="A21" sqref="A21:M128"/>
    </sheetView>
  </sheetViews>
  <sheetFormatPr defaultColWidth="9" defaultRowHeight="15"/>
  <cols>
    <col min="1" max="1" width="9.6" customWidth="1"/>
    <col min="2" max="2" width="36.5916666666667" customWidth="1"/>
    <col min="3" max="5" width="15.7" customWidth="1"/>
    <col min="6" max="6" width="1.7" customWidth="1"/>
    <col min="7" max="12" width="15.7" customWidth="1"/>
    <col min="13" max="13" width="18.35" customWidth="1"/>
  </cols>
  <sheetData>
    <row r="1" customFormat="1" ht="72" customHeight="1" spans="1:13">
      <c r="A1" s="573" t="s">
        <v>675</v>
      </c>
      <c r="B1" s="574"/>
      <c r="C1" s="574"/>
      <c r="D1" s="574"/>
      <c r="E1" s="574"/>
      <c r="F1" s="574"/>
      <c r="G1" s="574"/>
      <c r="H1" s="574"/>
      <c r="I1" s="574"/>
      <c r="J1" s="574"/>
      <c r="K1" s="574"/>
      <c r="L1" s="574"/>
      <c r="M1" s="575"/>
    </row>
    <row r="2" s="2" customFormat="1" ht="30" customHeight="1" spans="1:13">
      <c r="A2" s="8" t="s">
        <v>676</v>
      </c>
      <c r="B2" s="9"/>
      <c r="C2" s="9"/>
      <c r="D2" s="9"/>
      <c r="E2" s="9"/>
      <c r="F2" s="9"/>
      <c r="G2" s="9"/>
      <c r="H2" s="9"/>
      <c r="I2" s="9"/>
      <c r="J2" s="9"/>
      <c r="K2" s="9"/>
      <c r="L2" s="9"/>
      <c r="M2" s="10"/>
    </row>
    <row r="3" s="2" customFormat="1" ht="30" customHeight="1" spans="1:13">
      <c r="A3" s="11" t="s">
        <v>677</v>
      </c>
      <c r="B3" s="12"/>
      <c r="C3" s="12"/>
      <c r="D3" s="12"/>
      <c r="E3" s="12"/>
      <c r="F3" s="12"/>
      <c r="G3" s="12"/>
      <c r="H3" s="12"/>
      <c r="I3" s="12"/>
      <c r="J3" s="12"/>
      <c r="K3" s="12"/>
      <c r="L3" s="12"/>
      <c r="M3" s="13"/>
    </row>
    <row r="4" s="2" customFormat="1" ht="30" customHeight="1" spans="1:13">
      <c r="A4" s="11" t="s">
        <v>678</v>
      </c>
      <c r="B4" s="12"/>
      <c r="C4" s="12"/>
      <c r="D4" s="12"/>
      <c r="E4" s="12"/>
      <c r="F4" s="12"/>
      <c r="G4" s="12"/>
      <c r="H4" s="12"/>
      <c r="I4" s="12"/>
      <c r="J4" s="12"/>
      <c r="K4" s="12"/>
      <c r="L4" s="12"/>
      <c r="M4" s="13"/>
    </row>
    <row r="5" s="2" customFormat="1" ht="30" customHeight="1" spans="1:13">
      <c r="A5" s="11" t="s">
        <v>679</v>
      </c>
      <c r="B5" s="12"/>
      <c r="C5" s="12"/>
      <c r="D5" s="12"/>
      <c r="E5" s="12"/>
      <c r="F5" s="12"/>
      <c r="G5" s="12"/>
      <c r="H5" s="12"/>
      <c r="I5" s="12"/>
      <c r="J5" s="12"/>
      <c r="K5" s="12"/>
      <c r="L5" s="12"/>
      <c r="M5" s="13"/>
    </row>
    <row r="6" s="2" customFormat="1" ht="30" customHeight="1" spans="1:13">
      <c r="A6" s="11" t="s">
        <v>680</v>
      </c>
      <c r="B6" s="12"/>
      <c r="C6" s="12"/>
      <c r="D6" s="12"/>
      <c r="E6" s="12"/>
      <c r="F6" s="12"/>
      <c r="G6" s="12"/>
      <c r="H6" s="12"/>
      <c r="I6" s="12"/>
      <c r="J6" s="12"/>
      <c r="K6" s="12"/>
      <c r="L6" s="12"/>
      <c r="M6" s="13"/>
    </row>
    <row r="7" s="2" customFormat="1" ht="30" customHeight="1" spans="1:13">
      <c r="A7" s="17" t="s">
        <v>681</v>
      </c>
      <c r="B7" s="18"/>
      <c r="C7" s="18"/>
      <c r="D7" s="18"/>
      <c r="E7" s="18"/>
      <c r="F7" s="18"/>
      <c r="G7" s="18"/>
      <c r="H7" s="18"/>
      <c r="I7" s="18"/>
      <c r="J7" s="18"/>
      <c r="K7" s="18"/>
      <c r="L7" s="18"/>
      <c r="M7" s="19"/>
    </row>
    <row r="8" customFormat="1" ht="40" customHeight="1" spans="1:13">
      <c r="A8" s="576" t="s">
        <v>682</v>
      </c>
      <c r="B8" s="577" t="s">
        <v>683</v>
      </c>
      <c r="C8" s="578" t="s">
        <v>684</v>
      </c>
      <c r="D8" s="578"/>
      <c r="E8" s="578"/>
      <c r="F8" s="578"/>
      <c r="G8" s="578"/>
      <c r="H8" s="578"/>
      <c r="I8" s="578"/>
      <c r="J8" s="578"/>
      <c r="K8" s="578"/>
      <c r="L8" s="578"/>
      <c r="M8" s="579"/>
    </row>
    <row r="9" customFormat="1" ht="30" customHeight="1" spans="1:13">
      <c r="A9" s="580"/>
      <c r="B9" s="581" t="s">
        <v>685</v>
      </c>
      <c r="C9" s="582" t="s">
        <v>686</v>
      </c>
      <c r="D9" s="521"/>
      <c r="E9" s="522"/>
      <c r="F9" s="583"/>
      <c r="G9" s="584" t="s">
        <v>687</v>
      </c>
      <c r="H9" s="585"/>
      <c r="I9" s="586"/>
      <c r="J9" s="587" t="s">
        <v>688</v>
      </c>
      <c r="K9" s="588" t="s">
        <v>689</v>
      </c>
      <c r="L9" s="589" t="s">
        <v>690</v>
      </c>
      <c r="M9" s="590"/>
    </row>
    <row r="10" s="3" customFormat="1" ht="30" customHeight="1" spans="1:13">
      <c r="A10" s="580"/>
      <c r="B10" s="591" t="s">
        <v>691</v>
      </c>
      <c r="C10" s="592" t="s">
        <v>692</v>
      </c>
      <c r="D10" s="593" t="s">
        <v>693</v>
      </c>
      <c r="E10" s="594" t="s">
        <v>694</v>
      </c>
      <c r="F10" s="595"/>
      <c r="G10" s="313" t="s">
        <v>692</v>
      </c>
      <c r="H10" s="314" t="s">
        <v>693</v>
      </c>
      <c r="I10" s="315" t="s">
        <v>694</v>
      </c>
      <c r="J10" s="596"/>
      <c r="K10" s="400"/>
      <c r="L10" s="399"/>
      <c r="M10" s="597"/>
    </row>
    <row r="11" s="3" customFormat="1" ht="30" customHeight="1" spans="1:13">
      <c r="A11" s="580"/>
      <c r="B11" s="591" t="s">
        <v>695</v>
      </c>
      <c r="C11" s="598" t="s">
        <v>696</v>
      </c>
      <c r="D11" s="599" t="s">
        <v>697</v>
      </c>
      <c r="E11" s="600" t="s">
        <v>698</v>
      </c>
      <c r="F11" s="595"/>
      <c r="G11" s="313" t="s">
        <v>699</v>
      </c>
      <c r="H11" s="314" t="s">
        <v>700</v>
      </c>
      <c r="I11" s="315" t="s">
        <v>701</v>
      </c>
      <c r="J11" s="601" t="s">
        <v>702</v>
      </c>
      <c r="K11" s="400"/>
      <c r="L11" s="399"/>
      <c r="M11" s="597"/>
    </row>
    <row r="12" s="3" customFormat="1" ht="30" customHeight="1" spans="1:13">
      <c r="A12" s="602"/>
      <c r="B12" s="603" t="s">
        <v>703</v>
      </c>
      <c r="C12" s="604" t="s">
        <v>704</v>
      </c>
      <c r="D12" s="605" t="s">
        <v>705</v>
      </c>
      <c r="E12" s="606" t="s">
        <v>705</v>
      </c>
      <c r="F12" s="595"/>
      <c r="G12" s="607" t="s">
        <v>704</v>
      </c>
      <c r="H12" s="608" t="s">
        <v>705</v>
      </c>
      <c r="I12" s="609" t="s">
        <v>705</v>
      </c>
      <c r="J12" s="601"/>
      <c r="K12" s="400"/>
      <c r="L12" s="610"/>
      <c r="M12" s="611"/>
    </row>
    <row r="13" customFormat="1" ht="40" customHeight="1" spans="1:13">
      <c r="A13" s="612">
        <v>1</v>
      </c>
      <c r="B13" s="613" t="s">
        <v>706</v>
      </c>
      <c r="C13" s="325">
        <v>4.4</v>
      </c>
      <c r="D13" s="614" t="s">
        <v>461</v>
      </c>
      <c r="E13" s="328">
        <v>680</v>
      </c>
      <c r="F13" s="595"/>
      <c r="G13" s="325">
        <f>C13-0.1</f>
        <v>4.3</v>
      </c>
      <c r="H13" s="614" t="s">
        <v>461</v>
      </c>
      <c r="I13" s="615">
        <f t="shared" ref="I13:I18" si="0">E13-20</f>
        <v>660</v>
      </c>
      <c r="J13" s="616" t="s">
        <v>707</v>
      </c>
      <c r="K13" s="617" t="s">
        <v>183</v>
      </c>
      <c r="L13" s="618" t="s">
        <v>708</v>
      </c>
      <c r="M13" s="619"/>
    </row>
    <row r="14" customFormat="1" ht="40" customHeight="1" spans="1:13">
      <c r="A14" s="620">
        <v>2</v>
      </c>
      <c r="B14" s="621" t="s">
        <v>709</v>
      </c>
      <c r="C14" s="64">
        <v>4.5</v>
      </c>
      <c r="D14" s="65" t="s">
        <v>461</v>
      </c>
      <c r="E14" s="622">
        <v>700</v>
      </c>
      <c r="F14" s="595"/>
      <c r="G14" s="64">
        <f>C14-0.1</f>
        <v>4.4</v>
      </c>
      <c r="H14" s="65" t="s">
        <v>461</v>
      </c>
      <c r="I14" s="623">
        <f t="shared" si="0"/>
        <v>680</v>
      </c>
      <c r="J14" s="624" t="s">
        <v>707</v>
      </c>
      <c r="K14" s="625" t="s">
        <v>183</v>
      </c>
      <c r="L14" s="626"/>
      <c r="M14" s="627"/>
    </row>
    <row r="15" customFormat="1" ht="40" customHeight="1" spans="1:13">
      <c r="A15" s="620">
        <v>3</v>
      </c>
      <c r="B15" s="621" t="s">
        <v>710</v>
      </c>
      <c r="C15" s="64">
        <v>9.1</v>
      </c>
      <c r="D15" s="65" t="s">
        <v>461</v>
      </c>
      <c r="E15" s="622">
        <v>1640</v>
      </c>
      <c r="F15" s="595"/>
      <c r="G15" s="64">
        <v>8.8</v>
      </c>
      <c r="H15" s="65" t="s">
        <v>461</v>
      </c>
      <c r="I15" s="623">
        <f t="shared" si="0"/>
        <v>1620</v>
      </c>
      <c r="J15" s="624" t="s">
        <v>711</v>
      </c>
      <c r="K15" s="625" t="s">
        <v>222</v>
      </c>
      <c r="L15" s="628"/>
      <c r="M15" s="627"/>
    </row>
    <row r="16" customFormat="1" ht="40" customHeight="1" spans="1:13">
      <c r="A16" s="620">
        <v>4</v>
      </c>
      <c r="B16" s="621" t="s">
        <v>712</v>
      </c>
      <c r="C16" s="64">
        <v>7.2</v>
      </c>
      <c r="D16" s="65" t="s">
        <v>461</v>
      </c>
      <c r="E16" s="622">
        <v>1320</v>
      </c>
      <c r="F16" s="595"/>
      <c r="G16" s="64">
        <f>C16-0.1</f>
        <v>7.1</v>
      </c>
      <c r="H16" s="65" t="s">
        <v>461</v>
      </c>
      <c r="I16" s="623">
        <f t="shared" si="0"/>
        <v>1300</v>
      </c>
      <c r="J16" s="624" t="s">
        <v>713</v>
      </c>
      <c r="K16" s="625" t="s">
        <v>183</v>
      </c>
      <c r="L16" s="628"/>
      <c r="M16" s="627"/>
    </row>
    <row r="17" customFormat="1" ht="40" customHeight="1" spans="1:15">
      <c r="A17" s="620">
        <v>5</v>
      </c>
      <c r="B17" s="621" t="s">
        <v>714</v>
      </c>
      <c r="C17" s="64">
        <v>6.5</v>
      </c>
      <c r="D17" s="65" t="s">
        <v>461</v>
      </c>
      <c r="E17" s="622">
        <v>1210</v>
      </c>
      <c r="F17" s="595"/>
      <c r="G17" s="64">
        <f>C17-0.1</f>
        <v>6.4</v>
      </c>
      <c r="H17" s="65" t="s">
        <v>461</v>
      </c>
      <c r="I17" s="623">
        <f t="shared" si="0"/>
        <v>1190</v>
      </c>
      <c r="J17" s="624" t="s">
        <v>707</v>
      </c>
      <c r="K17" s="625" t="s">
        <v>183</v>
      </c>
      <c r="L17" s="423"/>
      <c r="M17" s="627"/>
    </row>
    <row r="18" customFormat="1" ht="40" customHeight="1" spans="1:15">
      <c r="A18" s="629">
        <v>6</v>
      </c>
      <c r="B18" s="630" t="s">
        <v>715</v>
      </c>
      <c r="C18" s="631">
        <v>7.4</v>
      </c>
      <c r="D18" s="632" t="s">
        <v>461</v>
      </c>
      <c r="E18" s="633">
        <v>1360</v>
      </c>
      <c r="F18" s="634"/>
      <c r="G18" s="333">
        <f>C18-0.1</f>
        <v>7.3</v>
      </c>
      <c r="H18" s="632" t="s">
        <v>461</v>
      </c>
      <c r="I18" s="635">
        <f t="shared" si="0"/>
        <v>1340</v>
      </c>
      <c r="J18" s="636" t="s">
        <v>711</v>
      </c>
      <c r="K18" s="637" t="s">
        <v>222</v>
      </c>
      <c r="L18" s="638"/>
      <c r="M18" s="639"/>
    </row>
    <row r="19" s="4" customFormat="1" ht="30" customHeight="1" spans="1:15">
      <c r="A19" s="640" t="s">
        <v>716</v>
      </c>
      <c r="B19" s="641"/>
      <c r="C19" s="641"/>
      <c r="D19" s="641"/>
      <c r="E19" s="641"/>
      <c r="F19" s="557"/>
      <c r="G19" s="641"/>
      <c r="H19" s="641"/>
      <c r="I19" s="641"/>
      <c r="J19" s="641"/>
      <c r="K19" s="641"/>
      <c r="L19" s="557"/>
      <c r="M19" s="558"/>
      <c r="O19"/>
    </row>
    <row r="20" customFormat="1" ht="27" customHeight="1" spans="1:15">
      <c r="A20" s="642"/>
      <c r="B20" s="642"/>
      <c r="C20" s="642"/>
      <c r="D20" s="642"/>
      <c r="E20" s="642"/>
      <c r="F20" s="642"/>
      <c r="G20" s="642"/>
      <c r="H20" s="642"/>
      <c r="I20" s="642"/>
      <c r="J20" s="642"/>
      <c r="K20" s="642"/>
      <c r="L20" s="642"/>
      <c r="M20" s="642"/>
    </row>
    <row r="21" customFormat="1" ht="26" customHeight="1" spans="1:15">
      <c r="A21" s="105" t="s">
        <v>717</v>
      </c>
      <c r="B21" s="106"/>
      <c r="C21" s="483" t="s">
        <v>718</v>
      </c>
      <c r="D21" s="484"/>
      <c r="E21" s="484"/>
      <c r="F21" s="484"/>
      <c r="G21" s="484"/>
      <c r="H21" s="484"/>
      <c r="I21" s="484"/>
      <c r="J21" s="484"/>
      <c r="K21" s="484"/>
      <c r="L21" s="484"/>
      <c r="M21" s="485"/>
    </row>
    <row r="22" customFormat="1" ht="26" customHeight="1" spans="1:15">
      <c r="A22" s="110"/>
      <c r="B22" s="111"/>
      <c r="C22" s="564" t="s">
        <v>719</v>
      </c>
      <c r="D22" s="565"/>
      <c r="E22" s="565"/>
      <c r="F22" s="565"/>
      <c r="G22" s="565"/>
      <c r="H22" s="565"/>
      <c r="I22" s="565"/>
      <c r="J22" s="565"/>
      <c r="K22" s="565"/>
      <c r="L22" s="565"/>
      <c r="M22" s="566"/>
    </row>
    <row r="23" customFormat="1" ht="26" customHeight="1" spans="1:15">
      <c r="A23" s="110"/>
      <c r="B23" s="111"/>
      <c r="C23" s="564" t="s">
        <v>720</v>
      </c>
      <c r="D23" s="565"/>
      <c r="E23" s="565"/>
      <c r="F23" s="565"/>
      <c r="G23" s="565"/>
      <c r="H23" s="565"/>
      <c r="I23" s="565"/>
      <c r="J23" s="565"/>
      <c r="K23" s="565"/>
      <c r="L23" s="565"/>
      <c r="M23" s="566"/>
    </row>
    <row r="24" customFormat="1" ht="26" customHeight="1" spans="1:15">
      <c r="A24" s="110"/>
      <c r="B24" s="111"/>
      <c r="C24" s="564" t="s">
        <v>721</v>
      </c>
      <c r="D24" s="565"/>
      <c r="E24" s="565"/>
      <c r="F24" s="565"/>
      <c r="G24" s="565"/>
      <c r="H24" s="565"/>
      <c r="I24" s="565"/>
      <c r="J24" s="565"/>
      <c r="K24" s="565"/>
      <c r="L24" s="565"/>
      <c r="M24" s="566"/>
    </row>
    <row r="25" customFormat="1" ht="26" customHeight="1" spans="1:15">
      <c r="A25" s="110"/>
      <c r="B25" s="111"/>
      <c r="C25" s="564" t="s">
        <v>722</v>
      </c>
      <c r="D25" s="565"/>
      <c r="E25" s="565"/>
      <c r="F25" s="565"/>
      <c r="G25" s="565"/>
      <c r="H25" s="565"/>
      <c r="I25" s="565"/>
      <c r="J25" s="565"/>
      <c r="K25" s="565"/>
      <c r="L25" s="565"/>
      <c r="M25" s="566"/>
    </row>
    <row r="26" customFormat="1" ht="26" customHeight="1" spans="1:15">
      <c r="A26" s="110"/>
      <c r="B26" s="111"/>
      <c r="C26" s="164" t="s">
        <v>723</v>
      </c>
      <c r="D26" s="164"/>
      <c r="E26" s="164"/>
      <c r="F26" s="164"/>
      <c r="G26" s="164"/>
      <c r="H26" s="164"/>
      <c r="I26" s="164"/>
      <c r="J26" s="164"/>
      <c r="K26" s="164"/>
      <c r="L26" s="164"/>
      <c r="M26" s="165"/>
    </row>
    <row r="27" customFormat="1" ht="26" customHeight="1" spans="1:15">
      <c r="A27" s="110"/>
      <c r="B27" s="111"/>
      <c r="C27" s="164" t="s">
        <v>724</v>
      </c>
      <c r="D27" s="164"/>
      <c r="E27" s="164"/>
      <c r="F27" s="164"/>
      <c r="G27" s="164"/>
      <c r="H27" s="164"/>
      <c r="I27" s="164"/>
      <c r="J27" s="164"/>
      <c r="K27" s="164"/>
      <c r="L27" s="164"/>
      <c r="M27" s="165"/>
    </row>
    <row r="28" customFormat="1" ht="26" customHeight="1" spans="1:15">
      <c r="A28" s="110"/>
      <c r="B28" s="111"/>
      <c r="C28" s="564" t="s">
        <v>725</v>
      </c>
      <c r="D28" s="565"/>
      <c r="E28" s="565"/>
      <c r="F28" s="565"/>
      <c r="G28" s="565"/>
      <c r="H28" s="565"/>
      <c r="I28" s="565"/>
      <c r="J28" s="565"/>
      <c r="K28" s="565"/>
      <c r="L28" s="565"/>
      <c r="M28" s="566"/>
    </row>
    <row r="29" customFormat="1" ht="26" customHeight="1" spans="1:15">
      <c r="A29" s="110"/>
      <c r="B29" s="111"/>
      <c r="C29" s="564" t="s">
        <v>726</v>
      </c>
      <c r="D29" s="565"/>
      <c r="E29" s="565"/>
      <c r="F29" s="565"/>
      <c r="G29" s="565"/>
      <c r="H29" s="565"/>
      <c r="I29" s="565"/>
      <c r="J29" s="565"/>
      <c r="K29" s="565"/>
      <c r="L29" s="565"/>
      <c r="M29" s="566"/>
    </row>
    <row r="30" customFormat="1" ht="26" customHeight="1" spans="1:15">
      <c r="A30" s="110"/>
      <c r="B30" s="111"/>
      <c r="C30" s="564" t="s">
        <v>727</v>
      </c>
      <c r="D30" s="565"/>
      <c r="E30" s="565"/>
      <c r="F30" s="565"/>
      <c r="G30" s="565"/>
      <c r="H30" s="565"/>
      <c r="I30" s="565"/>
      <c r="J30" s="565"/>
      <c r="K30" s="565"/>
      <c r="L30" s="565"/>
      <c r="M30" s="566"/>
    </row>
    <row r="31" customFormat="1" ht="26" customHeight="1" spans="1:15">
      <c r="A31" s="110"/>
      <c r="B31" s="111"/>
      <c r="C31" s="564" t="s">
        <v>728</v>
      </c>
      <c r="D31" s="565"/>
      <c r="E31" s="565"/>
      <c r="F31" s="565"/>
      <c r="G31" s="565"/>
      <c r="H31" s="565"/>
      <c r="I31" s="565"/>
      <c r="J31" s="565"/>
      <c r="K31" s="565"/>
      <c r="L31" s="565"/>
      <c r="M31" s="566"/>
    </row>
    <row r="32" customFormat="1" ht="26" customHeight="1" spans="1:15">
      <c r="A32" s="110"/>
      <c r="B32" s="111"/>
      <c r="C32" s="564" t="s">
        <v>729</v>
      </c>
      <c r="D32" s="565"/>
      <c r="E32" s="565"/>
      <c r="F32" s="565"/>
      <c r="G32" s="565"/>
      <c r="H32" s="565"/>
      <c r="I32" s="565"/>
      <c r="J32" s="565"/>
      <c r="K32" s="565"/>
      <c r="L32" s="565"/>
      <c r="M32" s="566"/>
    </row>
    <row r="33" customFormat="1" ht="26" customHeight="1" spans="1:13">
      <c r="A33" s="110"/>
      <c r="B33" s="111"/>
      <c r="C33" s="564" t="s">
        <v>730</v>
      </c>
      <c r="D33" s="565"/>
      <c r="E33" s="565"/>
      <c r="F33" s="565"/>
      <c r="G33" s="565"/>
      <c r="H33" s="565"/>
      <c r="I33" s="565"/>
      <c r="J33" s="565"/>
      <c r="K33" s="565"/>
      <c r="L33" s="565"/>
      <c r="M33" s="566"/>
    </row>
    <row r="34" customFormat="1" ht="26" customHeight="1" spans="1:13">
      <c r="A34" s="116"/>
      <c r="B34" s="117"/>
      <c r="C34" s="567" t="s">
        <v>731</v>
      </c>
      <c r="D34" s="568"/>
      <c r="E34" s="568"/>
      <c r="F34" s="568"/>
      <c r="G34" s="568"/>
      <c r="H34" s="568"/>
      <c r="I34" s="568"/>
      <c r="J34" s="568"/>
      <c r="K34" s="568"/>
      <c r="L34" s="568"/>
      <c r="M34" s="569"/>
    </row>
    <row r="35" customFormat="1" ht="27" customHeight="1" spans="1:13">
      <c r="A35" s="643"/>
      <c r="B35" s="644"/>
      <c r="C35" s="644"/>
      <c r="D35" s="644"/>
      <c r="E35" s="644"/>
      <c r="F35" s="644"/>
      <c r="G35" s="644"/>
      <c r="H35" s="644"/>
      <c r="I35" s="644"/>
      <c r="J35" s="644"/>
      <c r="K35" s="644"/>
      <c r="L35" s="644"/>
      <c r="M35" s="645"/>
    </row>
    <row r="36" customFormat="1" ht="26" customHeight="1" spans="1:13">
      <c r="A36" s="105" t="s">
        <v>732</v>
      </c>
      <c r="B36" s="106"/>
      <c r="C36" s="143" t="s">
        <v>733</v>
      </c>
      <c r="D36" s="144"/>
      <c r="E36" s="144"/>
      <c r="F36" s="144"/>
      <c r="G36" s="144"/>
      <c r="H36" s="144"/>
      <c r="I36" s="144"/>
      <c r="J36" s="144"/>
      <c r="K36" s="144"/>
      <c r="L36" s="144"/>
      <c r="M36" s="145"/>
    </row>
    <row r="37" customFormat="1" ht="26" customHeight="1" spans="1:13">
      <c r="A37" s="110"/>
      <c r="B37" s="129"/>
      <c r="C37" s="149" t="s">
        <v>734</v>
      </c>
      <c r="D37" s="150"/>
      <c r="E37" s="150"/>
      <c r="F37" s="150"/>
      <c r="G37" s="150"/>
      <c r="H37" s="150"/>
      <c r="I37" s="150"/>
      <c r="J37" s="150"/>
      <c r="K37" s="150"/>
      <c r="L37" s="150"/>
      <c r="M37" s="151"/>
    </row>
    <row r="38" customFormat="1" ht="26" customHeight="1" spans="1:13">
      <c r="A38" s="110"/>
      <c r="B38" s="129"/>
      <c r="C38" s="149" t="s">
        <v>735</v>
      </c>
      <c r="D38" s="150"/>
      <c r="E38" s="150"/>
      <c r="F38" s="150"/>
      <c r="G38" s="150"/>
      <c r="H38" s="150"/>
      <c r="I38" s="150"/>
      <c r="J38" s="150"/>
      <c r="K38" s="150"/>
      <c r="L38" s="150"/>
      <c r="M38" s="151"/>
    </row>
    <row r="39" customFormat="1" ht="26" customHeight="1" spans="1:13">
      <c r="A39" s="110"/>
      <c r="B39" s="129"/>
      <c r="C39" s="146" t="s">
        <v>736</v>
      </c>
      <c r="D39" s="147"/>
      <c r="E39" s="147"/>
      <c r="F39" s="147"/>
      <c r="G39" s="147"/>
      <c r="H39" s="147"/>
      <c r="I39" s="147"/>
      <c r="J39" s="147"/>
      <c r="K39" s="147"/>
      <c r="L39" s="147"/>
      <c r="M39" s="148"/>
    </row>
    <row r="40" customFormat="1" ht="26" customHeight="1" spans="1:13">
      <c r="A40" s="116"/>
      <c r="B40" s="117"/>
      <c r="C40" s="432" t="s">
        <v>737</v>
      </c>
      <c r="D40" s="390"/>
      <c r="E40" s="390"/>
      <c r="F40" s="390"/>
      <c r="G40" s="390"/>
      <c r="H40" s="390"/>
      <c r="I40" s="390"/>
      <c r="J40" s="390"/>
      <c r="K40" s="390"/>
      <c r="L40" s="390"/>
      <c r="M40" s="391"/>
    </row>
    <row r="41" customFormat="1" ht="27" customHeight="1" spans="1:13">
      <c r="A41" s="643"/>
      <c r="B41" s="644"/>
      <c r="C41" s="644"/>
      <c r="D41" s="644"/>
      <c r="E41" s="644"/>
      <c r="F41" s="644"/>
      <c r="G41" s="644"/>
      <c r="H41" s="644"/>
      <c r="I41" s="644"/>
      <c r="J41" s="644"/>
      <c r="K41" s="644"/>
      <c r="L41" s="644"/>
      <c r="M41" s="645"/>
    </row>
    <row r="42" customFormat="1" ht="26" customHeight="1" spans="1:13">
      <c r="A42" s="646" t="s">
        <v>738</v>
      </c>
      <c r="B42" s="647"/>
      <c r="C42" s="144" t="s">
        <v>739</v>
      </c>
      <c r="D42" s="144"/>
      <c r="E42" s="144"/>
      <c r="F42" s="144"/>
      <c r="G42" s="144"/>
      <c r="H42" s="144"/>
      <c r="I42" s="144"/>
      <c r="J42" s="144"/>
      <c r="K42" s="144"/>
      <c r="L42" s="144"/>
      <c r="M42" s="145"/>
    </row>
    <row r="43" customFormat="1" ht="26" customHeight="1" spans="1:13">
      <c r="A43" s="648"/>
      <c r="B43" s="243"/>
      <c r="C43" s="150" t="s">
        <v>740</v>
      </c>
      <c r="D43" s="150"/>
      <c r="E43" s="150"/>
      <c r="F43" s="150"/>
      <c r="G43" s="150"/>
      <c r="H43" s="150"/>
      <c r="I43" s="150"/>
      <c r="J43" s="150"/>
      <c r="K43" s="150"/>
      <c r="L43" s="150"/>
      <c r="M43" s="151"/>
    </row>
    <row r="44" customFormat="1" ht="26" customHeight="1" spans="1:13">
      <c r="A44" s="648"/>
      <c r="B44" s="243"/>
      <c r="C44" s="150" t="s">
        <v>741</v>
      </c>
      <c r="D44" s="150"/>
      <c r="E44" s="150"/>
      <c r="F44" s="150"/>
      <c r="G44" s="150"/>
      <c r="H44" s="150"/>
      <c r="I44" s="150"/>
      <c r="J44" s="150"/>
      <c r="K44" s="150"/>
      <c r="L44" s="150"/>
      <c r="M44" s="151"/>
    </row>
    <row r="45" customFormat="1" ht="26" customHeight="1" spans="1:13">
      <c r="A45" s="648"/>
      <c r="B45" s="243"/>
      <c r="C45" s="150" t="s">
        <v>742</v>
      </c>
      <c r="D45" s="150"/>
      <c r="E45" s="150"/>
      <c r="F45" s="150"/>
      <c r="G45" s="150"/>
      <c r="H45" s="150"/>
      <c r="I45" s="150"/>
      <c r="J45" s="150"/>
      <c r="K45" s="150"/>
      <c r="L45" s="150"/>
      <c r="M45" s="151"/>
    </row>
    <row r="46" customFormat="1" ht="26" customHeight="1" spans="1:13">
      <c r="A46" s="648"/>
      <c r="B46" s="243"/>
      <c r="C46" s="150" t="s">
        <v>743</v>
      </c>
      <c r="D46" s="150"/>
      <c r="E46" s="150"/>
      <c r="F46" s="150"/>
      <c r="G46" s="150"/>
      <c r="H46" s="150"/>
      <c r="I46" s="150"/>
      <c r="J46" s="150"/>
      <c r="K46" s="150"/>
      <c r="L46" s="150"/>
      <c r="M46" s="151"/>
    </row>
    <row r="47" customFormat="1" ht="26" customHeight="1" spans="1:13">
      <c r="A47" s="648"/>
      <c r="B47" s="243"/>
      <c r="C47" s="150" t="s">
        <v>744</v>
      </c>
      <c r="D47" s="150"/>
      <c r="E47" s="150"/>
      <c r="F47" s="150"/>
      <c r="G47" s="150"/>
      <c r="H47" s="150"/>
      <c r="I47" s="150"/>
      <c r="J47" s="150"/>
      <c r="K47" s="150"/>
      <c r="L47" s="150"/>
      <c r="M47" s="151"/>
    </row>
    <row r="48" customFormat="1" ht="120" customHeight="1" spans="1:13">
      <c r="A48" s="648"/>
      <c r="B48" s="243"/>
      <c r="C48" s="164" t="s">
        <v>745</v>
      </c>
      <c r="D48" s="150"/>
      <c r="E48" s="150"/>
      <c r="F48" s="150"/>
      <c r="G48" s="150"/>
      <c r="H48" s="150"/>
      <c r="I48" s="150"/>
      <c r="J48" s="150"/>
      <c r="K48" s="150"/>
      <c r="L48" s="150"/>
      <c r="M48" s="151"/>
    </row>
    <row r="49" customFormat="1" ht="26" customHeight="1" spans="1:13">
      <c r="A49" s="648"/>
      <c r="B49" s="243"/>
      <c r="C49" s="164" t="s">
        <v>746</v>
      </c>
      <c r="D49" s="150"/>
      <c r="E49" s="150"/>
      <c r="F49" s="150"/>
      <c r="G49" s="150"/>
      <c r="H49" s="150"/>
      <c r="I49" s="150"/>
      <c r="J49" s="150"/>
      <c r="K49" s="150"/>
      <c r="L49" s="150"/>
      <c r="M49" s="151"/>
    </row>
    <row r="50" customFormat="1" ht="26" customHeight="1" spans="1:13">
      <c r="A50" s="648"/>
      <c r="B50" s="243"/>
      <c r="C50" s="150" t="s">
        <v>747</v>
      </c>
      <c r="D50" s="150"/>
      <c r="E50" s="150"/>
      <c r="F50" s="150"/>
      <c r="G50" s="150"/>
      <c r="H50" s="150"/>
      <c r="I50" s="150"/>
      <c r="J50" s="150"/>
      <c r="K50" s="150"/>
      <c r="L50" s="150"/>
      <c r="M50" s="151"/>
    </row>
    <row r="51" customFormat="1" ht="26" customHeight="1" spans="1:13">
      <c r="A51" s="648"/>
      <c r="B51" s="243"/>
      <c r="C51" s="150" t="s">
        <v>748</v>
      </c>
      <c r="D51" s="150"/>
      <c r="E51" s="150"/>
      <c r="F51" s="150"/>
      <c r="G51" s="150"/>
      <c r="H51" s="150"/>
      <c r="I51" s="150"/>
      <c r="J51" s="150"/>
      <c r="K51" s="150"/>
      <c r="L51" s="150"/>
      <c r="M51" s="151"/>
    </row>
    <row r="52" customFormat="1" ht="26" customHeight="1" spans="1:13">
      <c r="A52" s="648"/>
      <c r="B52" s="243"/>
      <c r="C52" s="150" t="s">
        <v>749</v>
      </c>
      <c r="D52" s="150"/>
      <c r="E52" s="150"/>
      <c r="F52" s="150"/>
      <c r="G52" s="150"/>
      <c r="H52" s="150"/>
      <c r="I52" s="150"/>
      <c r="J52" s="150"/>
      <c r="K52" s="150"/>
      <c r="L52" s="150"/>
      <c r="M52" s="151"/>
    </row>
    <row r="53" ht="26" customHeight="1" spans="1:13">
      <c r="A53" s="648"/>
      <c r="B53" s="243"/>
      <c r="C53" s="150" t="s">
        <v>750</v>
      </c>
      <c r="D53" s="150"/>
      <c r="E53" s="150"/>
      <c r="F53" s="150"/>
      <c r="G53" s="150"/>
      <c r="H53" s="150"/>
      <c r="I53" s="150"/>
      <c r="J53" s="150"/>
      <c r="K53" s="150"/>
      <c r="L53" s="150"/>
      <c r="M53" s="151"/>
    </row>
    <row r="54" ht="26" customHeight="1" spans="1:13">
      <c r="A54" s="648"/>
      <c r="B54" s="243"/>
      <c r="C54" s="150" t="s">
        <v>751</v>
      </c>
      <c r="D54" s="150"/>
      <c r="E54" s="150"/>
      <c r="F54" s="150"/>
      <c r="G54" s="150"/>
      <c r="H54" s="150"/>
      <c r="I54" s="150"/>
      <c r="J54" s="150"/>
      <c r="K54" s="150"/>
      <c r="L54" s="150"/>
      <c r="M54" s="151"/>
    </row>
    <row r="55" ht="26" customHeight="1" spans="1:13">
      <c r="A55" s="649"/>
      <c r="B55" s="650"/>
      <c r="C55" s="390" t="s">
        <v>752</v>
      </c>
      <c r="D55" s="390"/>
      <c r="E55" s="390"/>
      <c r="F55" s="390"/>
      <c r="G55" s="390"/>
      <c r="H55" s="390"/>
      <c r="I55" s="390"/>
      <c r="J55" s="390"/>
      <c r="K55" s="390"/>
      <c r="L55" s="390"/>
      <c r="M55" s="391"/>
    </row>
  </sheetData>
  <mergeCells count="56">
    <mergeCell ref="A1:M1"/>
    <mergeCell ref="A2:M2"/>
    <mergeCell ref="A3:M3"/>
    <mergeCell ref="A4:M4"/>
    <mergeCell ref="A5:M5"/>
    <mergeCell ref="A6:M6"/>
    <mergeCell ref="A7:M7"/>
    <mergeCell ref="C8:M8"/>
    <mergeCell ref="C9:E9"/>
    <mergeCell ref="G9:I9"/>
    <mergeCell ref="A19:M19"/>
    <mergeCell ref="A20:M20"/>
    <mergeCell ref="C21:M21"/>
    <mergeCell ref="C22:M22"/>
    <mergeCell ref="C23:M23"/>
    <mergeCell ref="C24:M24"/>
    <mergeCell ref="C25:M25"/>
    <mergeCell ref="C26:M26"/>
    <mergeCell ref="C27:M27"/>
    <mergeCell ref="C28:M28"/>
    <mergeCell ref="C29:M29"/>
    <mergeCell ref="C30:M30"/>
    <mergeCell ref="C31:M31"/>
    <mergeCell ref="C32:M32"/>
    <mergeCell ref="C33:M33"/>
    <mergeCell ref="C34:M34"/>
    <mergeCell ref="A35:M35"/>
    <mergeCell ref="C36:M36"/>
    <mergeCell ref="C37:M37"/>
    <mergeCell ref="C38:M38"/>
    <mergeCell ref="C39:M39"/>
    <mergeCell ref="C40:M40"/>
    <mergeCell ref="A41:M41"/>
    <mergeCell ref="C42:M42"/>
    <mergeCell ref="C43:M43"/>
    <mergeCell ref="C44:M44"/>
    <mergeCell ref="C45:M45"/>
    <mergeCell ref="C46:M46"/>
    <mergeCell ref="C47:M47"/>
    <mergeCell ref="C48:M48"/>
    <mergeCell ref="C49:M49"/>
    <mergeCell ref="C50:M50"/>
    <mergeCell ref="C51:M51"/>
    <mergeCell ref="C52:M52"/>
    <mergeCell ref="C53:M53"/>
    <mergeCell ref="C54:M54"/>
    <mergeCell ref="C55:M55"/>
    <mergeCell ref="A8:A12"/>
    <mergeCell ref="J9:J10"/>
    <mergeCell ref="J11:J12"/>
    <mergeCell ref="K9:K12"/>
    <mergeCell ref="A36:B40"/>
    <mergeCell ref="A21:B34"/>
    <mergeCell ref="L9:M12"/>
    <mergeCell ref="L13:M18"/>
    <mergeCell ref="A42:B55"/>
  </mergeCells>
  <conditionalFormatting sqref="B8">
    <cfRule type="dataBar" priority="4">
      <dataBar>
        <cfvo type="min"/>
        <cfvo type="max"/>
        <color rgb="FF638EC6"/>
      </dataBar>
      <extLst>
        <ext xmlns:x14="http://schemas.microsoft.com/office/spreadsheetml/2009/9/main" uri="{B025F937-C7B1-47D3-B67F-A62EFF666E3E}">
          <x14:id>{ab4b6767-634e-4c65-8f41-6c93c1eb122c}</x14:id>
        </ext>
      </extLst>
    </cfRule>
    <cfRule type="colorScale" priority="3">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{17881f37-a11c-4ead-b6a5-2010aa45a1ca}</x14:id>
        </ext>
      </extLst>
    </cfRule>
  </conditionalFormatting>
  <conditionalFormatting sqref="C8">
    <cfRule type="dataBar" priority="32768">
      <dataBar>
        <cfvo type="min"/>
        <cfvo type="max"/>
        <color indexed="65"/>
      </dataBar>
      <extLst>
        <ext xmlns:x14="http://schemas.microsoft.com/office/spreadsheetml/2009/9/main" uri="{B025F937-C7B1-47D3-B67F-A62EFF666E3E}">
          <x14:id>{354d8079-7e5c-4b50-9087-0a30ac6344a1}</x14:id>
        </ext>
      </extLst>
    </cfRule>
    <cfRule type="colorScale" priority="5">
      <colorScale>
        <cfvo type="min"/>
        <cfvo type="percentile" val="50"/>
        <cfvo type="max"/>
        <color rgb="FFF8696B"/>
        <color rgb="FFFFEB84"/>
        <color rgb="FF63BE7B"/>
      </colorScale>
    </cfRule>
    <cfRule type="dataBar" priority="6">
      <dataBar>
        <cfvo type="min"/>
        <cfvo type="max"/>
        <color rgb="FF638EC6"/>
      </dataBar>
      <extLst>
        <ext xmlns:x14="http://schemas.microsoft.com/office/spreadsheetml/2009/9/main" uri="{B025F937-C7B1-47D3-B67F-A62EFF666E3E}">
          <x14:id>{853e5dd5-9c3d-4139-b288-a91c04ce6775}</x14:id>
        </ext>
      </extLst>
    </cfRule>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ab4b6767-634e-4c65-8f41-6c93c1eb122c}">
            <x14:dataBar minLength="10" maxLength="90" negativeBarColorSameAsPositive="1" axisPosition="none">
              <x14:cfvo type="min"/>
              <x14:cfvo type="max"/>
              <x14:axisColor indexed="65"/>
            </x14:dataBar>
          </x14:cfRule>
          <x14:cfRule type="dataBar" id="{17881f37-a11c-4ead-b6a5-2010aa45a1ca}">
            <x14:dataBar minLength="10" maxLength="90" negativeBarColorSameAsPositive="1" axisPosition="none">
              <x14:cfvo type="min"/>
              <x14:cfvo type="max"/>
              <x14:axisColor indexed="65"/>
            </x14:dataBar>
          </x14:cfRule>
          <xm:sqref>B8</xm:sqref>
        </x14:conditionalFormatting>
        <x14:conditionalFormatting xmlns:xm="http://schemas.microsoft.com/office/excel/2006/main">
          <x14:cfRule type="dataBar" id="{354d8079-7e5c-4b50-9087-0a30ac6344a1}">
            <x14:dataBar minLength="10" maxLength="90" negativeBarColorSameAsPositive="1" axisPosition="none">
              <x14:cfvo type="min"/>
              <x14:cfvo type="max"/>
              <x14:axisColor indexed="65"/>
            </x14:dataBar>
          </x14:cfRule>
          <x14:cfRule type="dataBar" id="{853e5dd5-9c3d-4139-b288-a91c04ce6775}">
            <x14:dataBar minLength="10" maxLength="90" negativeBarColorSameAsPositive="1" axisPosition="none">
              <x14:cfvo type="min"/>
              <x14:cfvo type="max"/>
              <x14:axisColor indexed="65"/>
            </x14:dataBar>
          </x14:cfRule>
          <xm:sqref>C8</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rgb="FFE2EFDA"/>
  </sheetPr>
  <dimension ref="A1:N51"/>
  <sheetViews>
    <sheetView showGridLines="0" zoomScale="85" zoomScaleNormal="85" workbookViewId="0">
      <selection activeCell="B33" sqref="A32:G128"/>
    </sheetView>
  </sheetViews>
  <sheetFormatPr defaultColWidth="9" defaultRowHeight="15"/>
  <cols>
    <col min="1" max="1" width="27.7" customWidth="1"/>
    <col min="2" max="4" width="20.25" customWidth="1"/>
    <col min="5" max="5" width="20.7" customWidth="1"/>
    <col min="6" max="6" width="20.6" customWidth="1"/>
    <col min="7" max="7" width="39.875" customWidth="1"/>
    <col min="9" max="9" width="12.7" customWidth="1"/>
  </cols>
  <sheetData>
    <row r="1" s="1" customFormat="1" ht="98" customHeight="1" spans="1:14">
      <c r="A1" s="507" t="s">
        <v>675</v>
      </c>
      <c r="B1" s="508"/>
      <c r="C1" s="508"/>
      <c r="D1" s="508"/>
      <c r="E1" s="508"/>
      <c r="F1" s="508"/>
      <c r="G1" s="509"/>
    </row>
    <row r="2" s="2" customFormat="1" ht="30" customHeight="1" spans="1:14">
      <c r="A2" s="510" t="s">
        <v>676</v>
      </c>
      <c r="B2" s="511"/>
      <c r="C2" s="511"/>
      <c r="D2" s="511"/>
      <c r="E2" s="511"/>
      <c r="F2" s="511"/>
      <c r="G2" s="512"/>
    </row>
    <row r="3" s="2" customFormat="1" ht="30" customHeight="1" spans="1:14">
      <c r="A3" s="510" t="s">
        <v>677</v>
      </c>
      <c r="B3" s="511"/>
      <c r="C3" s="511"/>
      <c r="D3" s="511"/>
      <c r="E3" s="511"/>
      <c r="F3" s="511"/>
      <c r="G3" s="512"/>
    </row>
    <row r="4" s="2" customFormat="1" ht="30" customHeight="1" spans="1:14">
      <c r="A4" s="510" t="s">
        <v>753</v>
      </c>
      <c r="B4" s="511"/>
      <c r="C4" s="511"/>
      <c r="D4" s="511"/>
      <c r="E4" s="511"/>
      <c r="F4" s="511"/>
      <c r="G4" s="512"/>
    </row>
    <row r="5" s="2" customFormat="1" ht="30" customHeight="1" spans="1:14">
      <c r="A5" s="510" t="s">
        <v>679</v>
      </c>
      <c r="B5" s="511"/>
      <c r="C5" s="511"/>
      <c r="D5" s="511"/>
      <c r="E5" s="511"/>
      <c r="F5" s="511"/>
      <c r="G5" s="512"/>
    </row>
    <row r="6" s="2" customFormat="1" ht="30" customHeight="1" spans="1:14">
      <c r="A6" s="510" t="s">
        <v>680</v>
      </c>
      <c r="B6" s="511"/>
      <c r="C6" s="511"/>
      <c r="D6" s="511"/>
      <c r="E6" s="511"/>
      <c r="F6" s="511"/>
      <c r="G6" s="512"/>
    </row>
    <row r="7" s="2" customFormat="1" ht="37" customHeight="1" spans="1:14">
      <c r="A7" s="513" t="s">
        <v>681</v>
      </c>
      <c r="B7" s="514"/>
      <c r="C7" s="514"/>
      <c r="D7" s="514"/>
      <c r="E7" s="514"/>
      <c r="F7" s="514"/>
      <c r="G7" s="515"/>
    </row>
    <row r="8" s="2" customFormat="1" ht="40" customHeight="1" spans="1:14">
      <c r="A8" s="516" t="s">
        <v>683</v>
      </c>
      <c r="B8" s="517" t="s">
        <v>754</v>
      </c>
      <c r="C8" s="517"/>
      <c r="D8" s="517"/>
      <c r="E8" s="517"/>
      <c r="F8" s="517"/>
      <c r="G8" s="518"/>
    </row>
    <row r="9" s="2" customFormat="1" ht="35" customHeight="1" spans="1:14">
      <c r="A9" s="519" t="s">
        <v>685</v>
      </c>
      <c r="B9" s="520" t="s">
        <v>686</v>
      </c>
      <c r="C9" s="521"/>
      <c r="D9" s="522"/>
      <c r="E9" s="523" t="s">
        <v>755</v>
      </c>
      <c r="F9" s="524" t="s">
        <v>690</v>
      </c>
      <c r="G9" s="525"/>
    </row>
    <row r="10" s="2" customFormat="1" ht="35" customHeight="1" spans="1:14">
      <c r="A10" s="526" t="s">
        <v>691</v>
      </c>
      <c r="B10" s="527" t="s">
        <v>692</v>
      </c>
      <c r="C10" s="528" t="s">
        <v>693</v>
      </c>
      <c r="D10" s="529" t="s">
        <v>694</v>
      </c>
      <c r="E10" s="530"/>
      <c r="F10" s="531"/>
      <c r="G10" s="532"/>
    </row>
    <row r="11" s="2" customFormat="1" ht="35" customHeight="1" spans="1:14">
      <c r="A11" s="526" t="s">
        <v>695</v>
      </c>
      <c r="B11" s="533" t="s">
        <v>756</v>
      </c>
      <c r="C11" s="534" t="s">
        <v>757</v>
      </c>
      <c r="D11" s="535" t="s">
        <v>758</v>
      </c>
      <c r="E11" s="530"/>
      <c r="F11" s="536"/>
      <c r="G11" s="532"/>
    </row>
    <row r="12" s="2" customFormat="1" ht="35" customHeight="1" spans="1:14">
      <c r="A12" s="537" t="s">
        <v>703</v>
      </c>
      <c r="B12" s="538" t="s">
        <v>759</v>
      </c>
      <c r="C12" s="539" t="s">
        <v>705</v>
      </c>
      <c r="D12" s="540" t="s">
        <v>705</v>
      </c>
      <c r="E12" s="541"/>
      <c r="F12" s="542"/>
      <c r="G12" s="543"/>
    </row>
    <row r="13" s="2" customFormat="1" ht="80" customHeight="1" spans="1:14">
      <c r="A13" s="544" t="s">
        <v>760</v>
      </c>
      <c r="B13" s="545">
        <v>4</v>
      </c>
      <c r="C13" s="546">
        <v>600</v>
      </c>
      <c r="D13" s="547">
        <v>760</v>
      </c>
      <c r="E13" s="548" t="s">
        <v>761</v>
      </c>
      <c r="F13" s="549" t="s">
        <v>762</v>
      </c>
      <c r="G13" s="282"/>
    </row>
    <row r="14" s="2" customFormat="1" ht="80" customHeight="1" spans="1:14">
      <c r="A14" s="550" t="s">
        <v>763</v>
      </c>
      <c r="B14" s="551">
        <v>4.2</v>
      </c>
      <c r="C14" s="552">
        <v>640</v>
      </c>
      <c r="D14" s="553">
        <v>810</v>
      </c>
      <c r="E14" s="554" t="s">
        <v>764</v>
      </c>
      <c r="F14" s="555"/>
      <c r="G14" s="289"/>
    </row>
    <row r="15" s="4" customFormat="1" ht="43" customHeight="1" spans="1:14">
      <c r="A15" s="556" t="s">
        <v>765</v>
      </c>
      <c r="B15" s="557"/>
      <c r="C15" s="557"/>
      <c r="D15" s="557"/>
      <c r="E15" s="557"/>
      <c r="F15" s="557"/>
      <c r="G15" s="558"/>
    </row>
    <row r="16" customFormat="1" ht="27" customHeight="1" spans="1:14">
      <c r="A16" s="559"/>
      <c r="B16" s="560"/>
      <c r="C16" s="560"/>
      <c r="D16" s="560"/>
      <c r="E16" s="560"/>
      <c r="F16" s="560"/>
      <c r="G16" s="561"/>
      <c r="H16" s="562"/>
      <c r="I16" s="562"/>
      <c r="J16" s="562"/>
      <c r="K16" s="562"/>
      <c r="L16" s="562"/>
      <c r="M16" s="563"/>
      <c r="N16" s="436"/>
    </row>
    <row r="17" ht="26" customHeight="1" spans="1:14">
      <c r="A17" s="105" t="s">
        <v>717</v>
      </c>
      <c r="B17" s="483" t="s">
        <v>718</v>
      </c>
      <c r="C17" s="484"/>
      <c r="D17" s="484"/>
      <c r="E17" s="484"/>
      <c r="F17" s="484"/>
      <c r="G17" s="485"/>
    </row>
    <row r="18" ht="26" customHeight="1" spans="1:14">
      <c r="A18" s="110"/>
      <c r="B18" s="564" t="s">
        <v>766</v>
      </c>
      <c r="C18" s="565"/>
      <c r="D18" s="565"/>
      <c r="E18" s="565"/>
      <c r="F18" s="565"/>
      <c r="G18" s="566"/>
    </row>
    <row r="19" ht="26" customHeight="1" spans="1:14">
      <c r="A19" s="110"/>
      <c r="B19" s="564" t="s">
        <v>720</v>
      </c>
      <c r="C19" s="565"/>
      <c r="D19" s="565"/>
      <c r="E19" s="565"/>
      <c r="F19" s="565"/>
      <c r="G19" s="566"/>
    </row>
    <row r="20" ht="26" customHeight="1" spans="1:14">
      <c r="A20" s="110"/>
      <c r="B20" s="564" t="s">
        <v>721</v>
      </c>
      <c r="C20" s="565"/>
      <c r="D20" s="565"/>
      <c r="E20" s="565"/>
      <c r="F20" s="565"/>
      <c r="G20" s="566"/>
    </row>
    <row r="21" ht="26" customHeight="1" spans="1:14">
      <c r="A21" s="110"/>
      <c r="B21" s="564" t="s">
        <v>722</v>
      </c>
      <c r="C21" s="565"/>
      <c r="D21" s="565"/>
      <c r="E21" s="565"/>
      <c r="F21" s="565"/>
      <c r="G21" s="566"/>
    </row>
    <row r="22" ht="26" customHeight="1" spans="1:14">
      <c r="A22" s="110"/>
      <c r="B22" s="164" t="s">
        <v>723</v>
      </c>
      <c r="C22" s="164"/>
      <c r="D22" s="164"/>
      <c r="E22" s="164"/>
      <c r="F22" s="164"/>
      <c r="G22" s="165"/>
    </row>
    <row r="23" ht="26" customHeight="1" spans="1:14">
      <c r="A23" s="110"/>
      <c r="B23" s="164" t="s">
        <v>767</v>
      </c>
      <c r="C23" s="164"/>
      <c r="D23" s="164"/>
      <c r="E23" s="164"/>
      <c r="F23" s="164"/>
      <c r="G23" s="165"/>
    </row>
    <row r="24" ht="26" customHeight="1" spans="1:14">
      <c r="A24" s="110"/>
      <c r="B24" s="564" t="s">
        <v>725</v>
      </c>
      <c r="C24" s="565"/>
      <c r="D24" s="565"/>
      <c r="E24" s="565"/>
      <c r="F24" s="565"/>
      <c r="G24" s="566"/>
    </row>
    <row r="25" ht="26" customHeight="1" spans="1:14">
      <c r="A25" s="110"/>
      <c r="B25" s="564" t="s">
        <v>726</v>
      </c>
      <c r="C25" s="565"/>
      <c r="D25" s="565"/>
      <c r="E25" s="565"/>
      <c r="F25" s="565"/>
      <c r="G25" s="566"/>
    </row>
    <row r="26" ht="26" customHeight="1" spans="1:14">
      <c r="A26" s="110"/>
      <c r="B26" s="564" t="s">
        <v>727</v>
      </c>
      <c r="C26" s="565"/>
      <c r="D26" s="565"/>
      <c r="E26" s="565"/>
      <c r="F26" s="565"/>
      <c r="G26" s="566"/>
    </row>
    <row r="27" ht="26" customHeight="1" spans="1:14">
      <c r="A27" s="110"/>
      <c r="B27" s="564" t="s">
        <v>728</v>
      </c>
      <c r="C27" s="565"/>
      <c r="D27" s="565"/>
      <c r="E27" s="565"/>
      <c r="F27" s="565"/>
      <c r="G27" s="566"/>
    </row>
    <row r="28" ht="26" customHeight="1" spans="1:14">
      <c r="A28" s="110"/>
      <c r="B28" s="564" t="s">
        <v>729</v>
      </c>
      <c r="C28" s="565"/>
      <c r="D28" s="565"/>
      <c r="E28" s="565"/>
      <c r="F28" s="565"/>
      <c r="G28" s="566"/>
    </row>
    <row r="29" ht="26" customHeight="1" spans="1:14">
      <c r="A29" s="110"/>
      <c r="B29" s="564" t="s">
        <v>730</v>
      </c>
      <c r="C29" s="565"/>
      <c r="D29" s="565"/>
      <c r="E29" s="565"/>
      <c r="F29" s="565"/>
      <c r="G29" s="566"/>
    </row>
    <row r="30" ht="26" customHeight="1" spans="1:14">
      <c r="A30" s="116"/>
      <c r="B30" s="567" t="s">
        <v>731</v>
      </c>
      <c r="C30" s="568"/>
      <c r="D30" s="568"/>
      <c r="E30" s="568"/>
      <c r="F30" s="568"/>
      <c r="G30" s="569"/>
    </row>
    <row r="31" customFormat="1" ht="27" customHeight="1" spans="1:14">
      <c r="A31" s="559"/>
      <c r="B31" s="560"/>
      <c r="C31" s="560"/>
      <c r="D31" s="560"/>
      <c r="E31" s="560"/>
      <c r="F31" s="560"/>
      <c r="G31" s="561"/>
      <c r="H31" s="562"/>
      <c r="I31" s="562"/>
      <c r="J31" s="562"/>
      <c r="K31" s="562"/>
      <c r="L31" s="562"/>
      <c r="M31" s="563"/>
      <c r="N31" s="436"/>
    </row>
    <row r="32" customFormat="1" ht="26" customHeight="1" spans="1:14">
      <c r="A32" s="105" t="s">
        <v>732</v>
      </c>
      <c r="B32" s="143" t="s">
        <v>733</v>
      </c>
      <c r="C32" s="144"/>
      <c r="D32" s="144"/>
      <c r="E32" s="144"/>
      <c r="F32" s="144"/>
      <c r="G32" s="145"/>
    </row>
    <row r="33" customFormat="1" ht="26" customHeight="1" spans="1:14">
      <c r="A33" s="110"/>
      <c r="B33" s="149" t="s">
        <v>734</v>
      </c>
      <c r="C33" s="150"/>
      <c r="D33" s="150"/>
      <c r="E33" s="150"/>
      <c r="F33" s="150"/>
      <c r="G33" s="151"/>
    </row>
    <row r="34" customFormat="1" ht="26" customHeight="1" spans="1:14">
      <c r="A34" s="110"/>
      <c r="B34" s="149" t="s">
        <v>735</v>
      </c>
      <c r="C34" s="150"/>
      <c r="D34" s="150"/>
      <c r="E34" s="150"/>
      <c r="F34" s="150"/>
      <c r="G34" s="151"/>
    </row>
    <row r="35" customFormat="1" ht="26" customHeight="1" spans="1:14">
      <c r="A35" s="110"/>
      <c r="B35" s="146" t="s">
        <v>736</v>
      </c>
      <c r="C35" s="147"/>
      <c r="D35" s="147"/>
      <c r="E35" s="147"/>
      <c r="F35" s="147"/>
      <c r="G35" s="148"/>
    </row>
    <row r="36" customFormat="1" ht="26" customHeight="1" spans="1:14">
      <c r="A36" s="116"/>
      <c r="B36" s="432" t="s">
        <v>737</v>
      </c>
      <c r="C36" s="390"/>
      <c r="D36" s="390"/>
      <c r="E36" s="390"/>
      <c r="F36" s="390"/>
      <c r="G36" s="391"/>
    </row>
    <row r="37" customFormat="1" ht="27" customHeight="1" spans="1:14">
      <c r="A37" s="559"/>
      <c r="B37" s="560"/>
      <c r="C37" s="560"/>
      <c r="D37" s="560"/>
      <c r="E37" s="560"/>
      <c r="F37" s="560"/>
      <c r="G37" s="561"/>
      <c r="M37" s="563"/>
      <c r="N37" s="436"/>
    </row>
    <row r="38" ht="34" customHeight="1" spans="1:14">
      <c r="A38" s="105" t="s">
        <v>738</v>
      </c>
      <c r="B38" s="570" t="s">
        <v>739</v>
      </c>
      <c r="C38" s="571"/>
      <c r="D38" s="571"/>
      <c r="E38" s="571"/>
      <c r="F38" s="571"/>
      <c r="G38" s="572"/>
    </row>
    <row r="39" ht="34" customHeight="1" spans="1:14">
      <c r="A39" s="110"/>
      <c r="B39" s="150" t="s">
        <v>740</v>
      </c>
      <c r="C39" s="150"/>
      <c r="D39" s="150"/>
      <c r="E39" s="150"/>
      <c r="F39" s="150"/>
      <c r="G39" s="151"/>
    </row>
    <row r="40" ht="34" customHeight="1" spans="1:14">
      <c r="A40" s="110"/>
      <c r="B40" s="150" t="s">
        <v>741</v>
      </c>
      <c r="C40" s="150"/>
      <c r="D40" s="150"/>
      <c r="E40" s="150"/>
      <c r="F40" s="150"/>
      <c r="G40" s="151"/>
    </row>
    <row r="41" ht="34" customHeight="1" spans="1:14">
      <c r="A41" s="110"/>
      <c r="B41" s="150" t="s">
        <v>742</v>
      </c>
      <c r="C41" s="150"/>
      <c r="D41" s="150"/>
      <c r="E41" s="150"/>
      <c r="F41" s="150"/>
      <c r="G41" s="151"/>
    </row>
    <row r="42" ht="33" customHeight="1" spans="1:14">
      <c r="A42" s="110"/>
      <c r="B42" s="150" t="s">
        <v>743</v>
      </c>
      <c r="C42" s="150"/>
      <c r="D42" s="150"/>
      <c r="E42" s="150"/>
      <c r="F42" s="150"/>
      <c r="G42" s="151"/>
    </row>
    <row r="43" ht="48" customHeight="1" spans="1:14">
      <c r="A43" s="110"/>
      <c r="B43" s="150" t="s">
        <v>744</v>
      </c>
      <c r="C43" s="150"/>
      <c r="D43" s="150"/>
      <c r="E43" s="150"/>
      <c r="F43" s="150"/>
      <c r="G43" s="151"/>
    </row>
    <row r="44" ht="113" customHeight="1" spans="1:14">
      <c r="A44" s="110"/>
      <c r="B44" s="164" t="s">
        <v>745</v>
      </c>
      <c r="C44" s="150"/>
      <c r="D44" s="150"/>
      <c r="E44" s="150"/>
      <c r="F44" s="150"/>
      <c r="G44" s="151"/>
    </row>
    <row r="45" ht="39" customHeight="1" spans="1:14">
      <c r="A45" s="110"/>
      <c r="B45" s="164" t="s">
        <v>746</v>
      </c>
      <c r="C45" s="150"/>
      <c r="D45" s="150"/>
      <c r="E45" s="150"/>
      <c r="F45" s="150"/>
      <c r="G45" s="151"/>
    </row>
    <row r="46" ht="35" customHeight="1" spans="1:14">
      <c r="A46" s="110"/>
      <c r="B46" s="150" t="s">
        <v>747</v>
      </c>
      <c r="C46" s="150"/>
      <c r="D46" s="150"/>
      <c r="E46" s="150"/>
      <c r="F46" s="150"/>
      <c r="G46" s="151"/>
    </row>
    <row r="47" ht="35" customHeight="1" spans="1:14">
      <c r="A47" s="110"/>
      <c r="B47" s="150" t="s">
        <v>748</v>
      </c>
      <c r="C47" s="150"/>
      <c r="D47" s="150"/>
      <c r="E47" s="150"/>
      <c r="F47" s="150"/>
      <c r="G47" s="151"/>
    </row>
    <row r="48" ht="35" customHeight="1" spans="1:14">
      <c r="A48" s="110"/>
      <c r="B48" s="150" t="s">
        <v>749</v>
      </c>
      <c r="C48" s="150"/>
      <c r="D48" s="150"/>
      <c r="E48" s="150"/>
      <c r="F48" s="150"/>
      <c r="G48" s="151"/>
    </row>
    <row r="49" ht="35" customHeight="1" spans="1:7">
      <c r="A49" s="110"/>
      <c r="B49" s="150" t="s">
        <v>750</v>
      </c>
      <c r="C49" s="150"/>
      <c r="D49" s="150"/>
      <c r="E49" s="150"/>
      <c r="F49" s="150"/>
      <c r="G49" s="151"/>
    </row>
    <row r="50" ht="35" customHeight="1" spans="1:7">
      <c r="A50" s="110"/>
      <c r="B50" s="150" t="s">
        <v>751</v>
      </c>
      <c r="C50" s="150"/>
      <c r="D50" s="150"/>
      <c r="E50" s="150"/>
      <c r="F50" s="150"/>
      <c r="G50" s="151"/>
    </row>
    <row r="51" ht="35" customHeight="1" spans="1:7">
      <c r="A51" s="116"/>
      <c r="B51" s="390" t="s">
        <v>752</v>
      </c>
      <c r="C51" s="390"/>
      <c r="D51" s="390"/>
      <c r="E51" s="390"/>
      <c r="F51" s="390"/>
      <c r="G51" s="391"/>
    </row>
  </sheetData>
  <mergeCells count="52">
    <mergeCell ref="A1:G1"/>
    <mergeCell ref="A2:G2"/>
    <mergeCell ref="A3:G3"/>
    <mergeCell ref="A4:G4"/>
    <mergeCell ref="A5:G5"/>
    <mergeCell ref="A6:G6"/>
    <mergeCell ref="A7:G7"/>
    <mergeCell ref="B8:G8"/>
    <mergeCell ref="B9:D9"/>
    <mergeCell ref="A15:G15"/>
    <mergeCell ref="A16:G16"/>
    <mergeCell ref="B17:G17"/>
    <mergeCell ref="B18:G18"/>
    <mergeCell ref="B19:G19"/>
    <mergeCell ref="B20:G20"/>
    <mergeCell ref="B21:G21"/>
    <mergeCell ref="B22:G22"/>
    <mergeCell ref="B23:G23"/>
    <mergeCell ref="B24:G24"/>
    <mergeCell ref="B25:G25"/>
    <mergeCell ref="B26:G26"/>
    <mergeCell ref="B27:G27"/>
    <mergeCell ref="B28:G28"/>
    <mergeCell ref="B29:G29"/>
    <mergeCell ref="B30:G30"/>
    <mergeCell ref="A31:G31"/>
    <mergeCell ref="B32:G32"/>
    <mergeCell ref="B33:G33"/>
    <mergeCell ref="B34:G34"/>
    <mergeCell ref="B35:G35"/>
    <mergeCell ref="B36:G36"/>
    <mergeCell ref="A37:G37"/>
    <mergeCell ref="B38:G38"/>
    <mergeCell ref="B39:G39"/>
    <mergeCell ref="B40:G40"/>
    <mergeCell ref="B41:G41"/>
    <mergeCell ref="B42:G42"/>
    <mergeCell ref="B43:G43"/>
    <mergeCell ref="B44:G44"/>
    <mergeCell ref="B45:G45"/>
    <mergeCell ref="B46:G46"/>
    <mergeCell ref="B47:G47"/>
    <mergeCell ref="B48:G48"/>
    <mergeCell ref="B49:G49"/>
    <mergeCell ref="B50:G50"/>
    <mergeCell ref="B51:G51"/>
    <mergeCell ref="A17:A30"/>
    <mergeCell ref="A32:A36"/>
    <mergeCell ref="A38:A51"/>
    <mergeCell ref="E9:E12"/>
    <mergeCell ref="F9:G12"/>
    <mergeCell ref="F13:G14"/>
  </mergeCells>
  <conditionalFormatting sqref="A8">
    <cfRule type="dataBar" priority="2">
      <dataBar>
        <cfvo type="min"/>
        <cfvo type="max"/>
        <color rgb="FF638EC6"/>
      </dataBar>
      <extLst>
        <ext xmlns:x14="http://schemas.microsoft.com/office/spreadsheetml/2009/9/main" uri="{B025F937-C7B1-47D3-B67F-A62EFF666E3E}">
          <x14:id>{663213c2-44b8-4dd2-a6e7-84b8265bfa7b}</x14:id>
        </ext>
      </extLst>
    </cfRule>
    <cfRule type="colorScale" priority="1">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{5eae1356-a707-486e-8228-5824206a4f38}</x14:id>
        </ext>
      </extLst>
    </cfRule>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663213c2-44b8-4dd2-a6e7-84b8265bfa7b}">
            <x14:dataBar minLength="10" maxLength="90" negativeBarColorSameAsPositive="1" axisPosition="none">
              <x14:cfvo type="min"/>
              <x14:cfvo type="max"/>
              <x14:axisColor indexed="65"/>
            </x14:dataBar>
          </x14:cfRule>
          <x14:cfRule type="dataBar" id="{5eae1356-a707-486e-8228-5824206a4f38}">
            <x14:dataBar minLength="10" maxLength="90" negativeBarColorSameAsPositive="1" axisPosition="none">
              <x14:cfvo type="min"/>
              <x14:cfvo type="max"/>
              <x14:axisColor indexed="65"/>
            </x14:dataBar>
          </x14:cfRule>
          <xm:sqref>A8</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J54"/>
  <sheetViews>
    <sheetView workbookViewId="0">
      <selection activeCell="A21" sqref="A21:J128"/>
    </sheetView>
  </sheetViews>
  <sheetFormatPr defaultColWidth="9" defaultRowHeight="15"/>
  <cols>
    <col min="1" max="2" width="15.7" customWidth="1"/>
    <col min="3" max="6" width="20.7" customWidth="1"/>
    <col min="7" max="9" width="10.7" customWidth="1"/>
  </cols>
  <sheetData>
    <row r="1" customFormat="1" ht="98" customHeight="1" spans="1:9">
      <c r="A1" s="5" t="s">
        <v>675</v>
      </c>
      <c r="B1" s="6"/>
      <c r="C1" s="6"/>
      <c r="D1" s="6"/>
      <c r="E1" s="6"/>
      <c r="F1" s="6"/>
      <c r="G1" s="6"/>
      <c r="H1" s="6"/>
      <c r="I1" s="7"/>
    </row>
    <row r="2" customFormat="1" ht="44" customHeight="1" spans="1:9">
      <c r="A2" s="449" t="s">
        <v>768</v>
      </c>
      <c r="B2" s="367"/>
      <c r="C2" s="367"/>
      <c r="D2" s="367"/>
      <c r="E2" s="367"/>
      <c r="F2" s="367"/>
      <c r="G2" s="367"/>
      <c r="H2" s="367"/>
      <c r="I2" s="450"/>
    </row>
    <row r="3" customFormat="1" ht="24" customHeight="1" spans="1:9">
      <c r="A3" s="433" t="s">
        <v>769</v>
      </c>
      <c r="B3" s="433"/>
      <c r="C3" s="433"/>
      <c r="D3" s="433"/>
      <c r="E3" s="433"/>
      <c r="F3" s="433"/>
      <c r="G3" s="433"/>
      <c r="H3" s="433"/>
      <c r="I3" s="433"/>
    </row>
    <row r="4" customFormat="1" ht="22" customHeight="1" spans="1:9">
      <c r="A4" s="451" t="s">
        <v>770</v>
      </c>
      <c r="B4" s="452"/>
      <c r="C4" s="452"/>
      <c r="D4" s="452"/>
      <c r="E4" s="452"/>
      <c r="F4" s="452"/>
      <c r="G4" s="452"/>
      <c r="H4" s="452"/>
      <c r="I4" s="452"/>
    </row>
    <row r="5" customFormat="1" ht="81" customHeight="1" spans="1:9">
      <c r="A5" s="496" t="s">
        <v>771</v>
      </c>
      <c r="B5" s="497"/>
      <c r="C5" s="497"/>
      <c r="D5" s="497"/>
      <c r="E5" s="497"/>
      <c r="F5" s="497"/>
      <c r="G5" s="497"/>
      <c r="H5" s="497"/>
      <c r="I5" s="498"/>
    </row>
    <row r="6" customFormat="1" ht="45" spans="1:9">
      <c r="A6" s="499" t="s">
        <v>703</v>
      </c>
      <c r="B6" s="500"/>
      <c r="C6" s="457" t="s">
        <v>772</v>
      </c>
      <c r="D6" s="458" t="s">
        <v>773</v>
      </c>
      <c r="E6" s="458" t="s">
        <v>774</v>
      </c>
      <c r="F6" s="459" t="s">
        <v>775</v>
      </c>
      <c r="G6" s="460" t="s">
        <v>690</v>
      </c>
      <c r="H6" s="461"/>
      <c r="I6" s="462"/>
    </row>
    <row r="7" customFormat="1" ht="30" customHeight="1" spans="1:9">
      <c r="A7" s="501"/>
      <c r="B7" s="502"/>
      <c r="C7" s="464" t="s">
        <v>704</v>
      </c>
      <c r="D7" s="464" t="s">
        <v>705</v>
      </c>
      <c r="E7" s="464" t="s">
        <v>705</v>
      </c>
      <c r="F7" s="465"/>
      <c r="G7" s="466"/>
      <c r="H7" s="467"/>
      <c r="I7" s="468"/>
    </row>
    <row r="8" customFormat="1" ht="34" customHeight="1" spans="1:9">
      <c r="A8" s="503" t="s">
        <v>776</v>
      </c>
      <c r="B8" s="504"/>
      <c r="C8" s="470">
        <v>8.8</v>
      </c>
      <c r="D8" s="470">
        <v>1580</v>
      </c>
      <c r="E8" s="470">
        <v>1680</v>
      </c>
      <c r="F8" s="505" t="s">
        <v>777</v>
      </c>
      <c r="G8" s="506" t="s">
        <v>778</v>
      </c>
      <c r="H8" s="506"/>
      <c r="I8" s="506"/>
    </row>
    <row r="9" customFormat="1" ht="34" customHeight="1" spans="1:9">
      <c r="A9" s="503" t="s">
        <v>779</v>
      </c>
      <c r="B9" s="504"/>
      <c r="C9" s="470">
        <v>8.8</v>
      </c>
      <c r="D9" s="470">
        <v>1580</v>
      </c>
      <c r="E9" s="470">
        <v>1680</v>
      </c>
      <c r="F9" s="505"/>
      <c r="G9" s="506"/>
      <c r="H9" s="506"/>
      <c r="I9" s="506"/>
    </row>
    <row r="10" customFormat="1" ht="34" customHeight="1" spans="1:9">
      <c r="A10" s="503" t="s">
        <v>780</v>
      </c>
      <c r="B10" s="504"/>
      <c r="C10" s="470">
        <v>8.8</v>
      </c>
      <c r="D10" s="470">
        <v>1580</v>
      </c>
      <c r="E10" s="470">
        <v>1680</v>
      </c>
      <c r="F10" s="505"/>
      <c r="G10" s="506"/>
      <c r="H10" s="506"/>
      <c r="I10" s="506"/>
    </row>
    <row r="11" customFormat="1" ht="34" customHeight="1" spans="1:9">
      <c r="A11" s="503" t="s">
        <v>781</v>
      </c>
      <c r="B11" s="504"/>
      <c r="C11" s="470">
        <v>8.8</v>
      </c>
      <c r="D11" s="470">
        <v>1580</v>
      </c>
      <c r="E11" s="470">
        <v>1680</v>
      </c>
      <c r="F11" s="505"/>
      <c r="G11" s="506"/>
      <c r="H11" s="506"/>
      <c r="I11" s="506"/>
    </row>
    <row r="12" customFormat="1" ht="34" customHeight="1" spans="1:9">
      <c r="A12" s="503" t="s">
        <v>782</v>
      </c>
      <c r="B12" s="504"/>
      <c r="C12" s="470">
        <v>8.8</v>
      </c>
      <c r="D12" s="470">
        <v>1580</v>
      </c>
      <c r="E12" s="470">
        <v>1680</v>
      </c>
      <c r="F12" s="505"/>
      <c r="G12" s="506"/>
      <c r="H12" s="506"/>
      <c r="I12" s="506"/>
    </row>
    <row r="13" customFormat="1" ht="34" customHeight="1" spans="1:9">
      <c r="A13" s="503" t="s">
        <v>783</v>
      </c>
      <c r="B13" s="504"/>
      <c r="C13" s="470">
        <v>8.8</v>
      </c>
      <c r="D13" s="470">
        <v>1580</v>
      </c>
      <c r="E13" s="470">
        <v>1680</v>
      </c>
      <c r="F13" s="505"/>
      <c r="G13" s="506"/>
      <c r="H13" s="506"/>
      <c r="I13" s="506"/>
    </row>
    <row r="14" customFormat="1" ht="34" customHeight="1" spans="1:9">
      <c r="A14" s="503" t="s">
        <v>784</v>
      </c>
      <c r="B14" s="504"/>
      <c r="C14" s="470">
        <v>9</v>
      </c>
      <c r="D14" s="470">
        <v>1610</v>
      </c>
      <c r="E14" s="470">
        <v>1710</v>
      </c>
      <c r="F14" s="505"/>
      <c r="G14" s="506"/>
      <c r="H14" s="506"/>
      <c r="I14" s="506"/>
    </row>
    <row r="15" customFormat="1" ht="34" customHeight="1" spans="1:9">
      <c r="A15" s="503" t="s">
        <v>785</v>
      </c>
      <c r="B15" s="504"/>
      <c r="C15" s="470">
        <v>9</v>
      </c>
      <c r="D15" s="470">
        <v>1610</v>
      </c>
      <c r="E15" s="470">
        <v>1710</v>
      </c>
      <c r="F15" s="505"/>
      <c r="G15" s="506"/>
      <c r="H15" s="506"/>
      <c r="I15" s="506"/>
    </row>
    <row r="16" customFormat="1" ht="34" customHeight="1" spans="1:9">
      <c r="A16" s="503" t="s">
        <v>786</v>
      </c>
      <c r="B16" s="504"/>
      <c r="C16" s="470">
        <v>9</v>
      </c>
      <c r="D16" s="470">
        <v>1610</v>
      </c>
      <c r="E16" s="470">
        <v>1710</v>
      </c>
      <c r="F16" s="505"/>
      <c r="G16" s="506"/>
      <c r="H16" s="506"/>
      <c r="I16" s="506"/>
    </row>
    <row r="17" customFormat="1" ht="34" customHeight="1" spans="1:10">
      <c r="A17" s="503" t="s">
        <v>787</v>
      </c>
      <c r="B17" s="504"/>
      <c r="C17" s="470">
        <v>9</v>
      </c>
      <c r="D17" s="470">
        <v>1610</v>
      </c>
      <c r="E17" s="470">
        <v>1710</v>
      </c>
      <c r="F17" s="505"/>
      <c r="G17" s="506"/>
      <c r="H17" s="506"/>
      <c r="I17" s="506"/>
    </row>
    <row r="18" customFormat="1" ht="34" customHeight="1" spans="1:10">
      <c r="A18" s="503" t="s">
        <v>788</v>
      </c>
      <c r="B18" s="504"/>
      <c r="C18" s="470">
        <v>9</v>
      </c>
      <c r="D18" s="470">
        <v>1610</v>
      </c>
      <c r="E18" s="470">
        <v>1710</v>
      </c>
      <c r="F18" s="505"/>
      <c r="G18" s="506"/>
      <c r="H18" s="506"/>
      <c r="I18" s="506"/>
    </row>
    <row r="19" customFormat="1" ht="34" customHeight="1" spans="1:10">
      <c r="A19" s="503" t="s">
        <v>789</v>
      </c>
      <c r="B19" s="504"/>
      <c r="C19" s="470">
        <v>9</v>
      </c>
      <c r="D19" s="470">
        <v>1610</v>
      </c>
      <c r="E19" s="470">
        <v>1710</v>
      </c>
      <c r="F19" s="505"/>
      <c r="G19" s="506"/>
      <c r="H19" s="506"/>
      <c r="I19" s="506"/>
    </row>
    <row r="20" customFormat="1" ht="34" customHeight="1" spans="1:10">
      <c r="A20" s="480" t="s">
        <v>790</v>
      </c>
      <c r="B20" s="481"/>
      <c r="C20" s="481"/>
      <c r="D20" s="481"/>
      <c r="E20" s="481"/>
      <c r="F20" s="481"/>
      <c r="G20" s="481"/>
      <c r="H20" s="481"/>
      <c r="I20" s="482"/>
    </row>
    <row r="21" customFormat="1" ht="34" customHeight="1" spans="1:10">
      <c r="A21" s="105" t="s">
        <v>717</v>
      </c>
      <c r="B21" s="106"/>
      <c r="C21" s="483" t="s">
        <v>791</v>
      </c>
      <c r="D21" s="484"/>
      <c r="E21" s="484"/>
      <c r="F21" s="484"/>
      <c r="G21" s="484"/>
      <c r="H21" s="484"/>
      <c r="I21" s="485"/>
    </row>
    <row r="22" customFormat="1" ht="34" customHeight="1" spans="1:10">
      <c r="A22" s="110"/>
      <c r="B22" s="111"/>
      <c r="C22" s="112" t="s">
        <v>792</v>
      </c>
      <c r="D22" s="114"/>
      <c r="E22" s="114"/>
      <c r="F22" s="114"/>
      <c r="G22" s="114"/>
      <c r="H22" s="114"/>
      <c r="I22" s="115"/>
    </row>
    <row r="23" customFormat="1" ht="34" customHeight="1" spans="1:10">
      <c r="A23" s="110"/>
      <c r="B23" s="111"/>
      <c r="C23" s="112" t="s">
        <v>720</v>
      </c>
      <c r="D23" s="114"/>
      <c r="E23" s="114"/>
      <c r="F23" s="114"/>
      <c r="G23" s="114"/>
      <c r="H23" s="114"/>
      <c r="I23" s="115"/>
    </row>
    <row r="24" customFormat="1" ht="34" customHeight="1" spans="1:10">
      <c r="A24" s="110"/>
      <c r="B24" s="111"/>
      <c r="C24" s="112" t="s">
        <v>721</v>
      </c>
      <c r="D24" s="114"/>
      <c r="E24" s="114"/>
      <c r="F24" s="114"/>
      <c r="G24" s="114"/>
      <c r="H24" s="114"/>
      <c r="I24" s="115"/>
    </row>
    <row r="25" customFormat="1" ht="34" customHeight="1" spans="1:10">
      <c r="A25" s="110"/>
      <c r="B25" s="111"/>
      <c r="C25" s="112" t="s">
        <v>722</v>
      </c>
      <c r="D25" s="114"/>
      <c r="E25" s="114"/>
      <c r="F25" s="114"/>
      <c r="G25" s="114"/>
      <c r="H25" s="114"/>
      <c r="I25" s="115"/>
    </row>
    <row r="26" customFormat="1" ht="34" customHeight="1" spans="1:10">
      <c r="A26" s="110"/>
      <c r="B26" s="111"/>
      <c r="C26" s="164" t="s">
        <v>723</v>
      </c>
      <c r="D26" s="164"/>
      <c r="E26" s="164"/>
      <c r="F26" s="164"/>
      <c r="G26" s="164"/>
      <c r="H26" s="164"/>
      <c r="I26" s="164"/>
      <c r="J26" s="164"/>
    </row>
    <row r="27" customFormat="1" ht="34" customHeight="1" spans="1:10">
      <c r="A27" s="110"/>
      <c r="B27" s="111"/>
      <c r="C27" s="164" t="s">
        <v>767</v>
      </c>
      <c r="D27" s="164"/>
      <c r="E27" s="164"/>
      <c r="F27" s="164"/>
      <c r="G27" s="164"/>
      <c r="H27" s="164"/>
      <c r="I27" s="164"/>
      <c r="J27" s="164"/>
    </row>
    <row r="28" customFormat="1" ht="34" customHeight="1" spans="1:10">
      <c r="A28" s="110"/>
      <c r="B28" s="111"/>
      <c r="C28" s="112" t="s">
        <v>725</v>
      </c>
      <c r="D28" s="114"/>
      <c r="E28" s="114"/>
      <c r="F28" s="114"/>
      <c r="G28" s="114"/>
      <c r="H28" s="114"/>
      <c r="I28" s="115"/>
    </row>
    <row r="29" customFormat="1" ht="34" customHeight="1" spans="1:10">
      <c r="A29" s="110"/>
      <c r="B29" s="111"/>
      <c r="C29" s="112" t="s">
        <v>726</v>
      </c>
      <c r="D29" s="114"/>
      <c r="E29" s="114"/>
      <c r="F29" s="114"/>
      <c r="G29" s="114"/>
      <c r="H29" s="114"/>
      <c r="I29" s="115"/>
    </row>
    <row r="30" customFormat="1" ht="34" customHeight="1" spans="1:10">
      <c r="A30" s="110"/>
      <c r="B30" s="111"/>
      <c r="C30" s="112" t="s">
        <v>727</v>
      </c>
      <c r="D30" s="114"/>
      <c r="E30" s="114"/>
      <c r="F30" s="114"/>
      <c r="G30" s="114"/>
      <c r="H30" s="114"/>
      <c r="I30" s="115"/>
    </row>
    <row r="31" customFormat="1" ht="34" customHeight="1" spans="1:10">
      <c r="A31" s="110"/>
      <c r="B31" s="111"/>
      <c r="C31" s="112" t="s">
        <v>728</v>
      </c>
      <c r="D31" s="114"/>
      <c r="E31" s="114"/>
      <c r="F31" s="114"/>
      <c r="G31" s="114"/>
      <c r="H31" s="114"/>
      <c r="I31" s="115"/>
    </row>
    <row r="32" customFormat="1" ht="34" customHeight="1" spans="1:10">
      <c r="A32" s="110"/>
      <c r="B32" s="111"/>
      <c r="C32" s="112" t="s">
        <v>729</v>
      </c>
      <c r="D32" s="114"/>
      <c r="E32" s="114"/>
      <c r="F32" s="114"/>
      <c r="G32" s="114"/>
      <c r="H32" s="114"/>
      <c r="I32" s="115"/>
    </row>
    <row r="33" customFormat="1" ht="34" customHeight="1" spans="1:9">
      <c r="A33" s="110"/>
      <c r="B33" s="111"/>
      <c r="C33" s="112" t="s">
        <v>730</v>
      </c>
      <c r="D33" s="114"/>
      <c r="E33" s="114"/>
      <c r="F33" s="114"/>
      <c r="G33" s="114"/>
      <c r="H33" s="114"/>
      <c r="I33" s="115"/>
    </row>
    <row r="34" customFormat="1" ht="34" customHeight="1" spans="1:9">
      <c r="A34" s="116"/>
      <c r="B34" s="117"/>
      <c r="C34" s="118" t="s">
        <v>731</v>
      </c>
      <c r="D34" s="120"/>
      <c r="E34" s="120"/>
      <c r="F34" s="120"/>
      <c r="G34" s="120"/>
      <c r="H34" s="120"/>
      <c r="I34" s="121"/>
    </row>
    <row r="35" customFormat="1" ht="16" customHeight="1" spans="1:9">
      <c r="A35" s="486"/>
      <c r="B35" s="486"/>
      <c r="C35" s="486"/>
      <c r="D35" s="486"/>
      <c r="E35" s="486"/>
      <c r="F35" s="486"/>
      <c r="G35" s="486"/>
      <c r="H35" s="486"/>
      <c r="I35" s="486"/>
    </row>
    <row r="36" customFormat="1" ht="34" customHeight="1" spans="1:9">
      <c r="A36" s="105" t="s">
        <v>732</v>
      </c>
      <c r="B36" s="106"/>
      <c r="C36" s="487" t="s">
        <v>793</v>
      </c>
      <c r="D36" s="487"/>
      <c r="E36" s="487"/>
      <c r="F36" s="487"/>
      <c r="G36" s="487"/>
      <c r="H36" s="487"/>
      <c r="I36" s="488"/>
    </row>
    <row r="37" customFormat="1" ht="34" customHeight="1" spans="1:9">
      <c r="A37" s="110"/>
      <c r="B37" s="129"/>
      <c r="C37" s="489" t="s">
        <v>794</v>
      </c>
      <c r="D37" s="489"/>
      <c r="E37" s="489"/>
      <c r="F37" s="489"/>
      <c r="G37" s="489"/>
      <c r="H37" s="489"/>
      <c r="I37" s="490"/>
    </row>
    <row r="38" customFormat="1" ht="34" customHeight="1" spans="1:9">
      <c r="A38" s="110"/>
      <c r="B38" s="129"/>
      <c r="C38" s="164" t="s">
        <v>795</v>
      </c>
      <c r="D38" s="489"/>
      <c r="E38" s="489"/>
      <c r="F38" s="489"/>
      <c r="G38" s="489"/>
      <c r="H38" s="489"/>
      <c r="I38" s="490"/>
    </row>
    <row r="39" customFormat="1" ht="34" customHeight="1" spans="1:9">
      <c r="A39" s="110"/>
      <c r="B39" s="129"/>
      <c r="C39" s="489" t="s">
        <v>796</v>
      </c>
      <c r="D39" s="489"/>
      <c r="E39" s="489"/>
      <c r="F39" s="489"/>
      <c r="G39" s="489"/>
      <c r="H39" s="489"/>
      <c r="I39" s="490"/>
    </row>
    <row r="40" customFormat="1" ht="34" customHeight="1" spans="1:9">
      <c r="A40" s="110"/>
      <c r="B40" s="129"/>
      <c r="C40" s="489" t="s">
        <v>797</v>
      </c>
      <c r="D40" s="489"/>
      <c r="E40" s="489"/>
      <c r="F40" s="489"/>
      <c r="G40" s="489"/>
      <c r="H40" s="489"/>
      <c r="I40" s="490"/>
    </row>
    <row r="41" customFormat="1" ht="34" customHeight="1" spans="1:9">
      <c r="A41" s="116"/>
      <c r="B41" s="117"/>
      <c r="C41" s="491" t="s">
        <v>798</v>
      </c>
      <c r="D41" s="491"/>
      <c r="E41" s="491"/>
      <c r="F41" s="491"/>
      <c r="G41" s="491"/>
      <c r="H41" s="491"/>
      <c r="I41" s="492"/>
    </row>
    <row r="42" customFormat="1" ht="18" customHeight="1" spans="1:9">
      <c r="A42" s="122"/>
      <c r="B42" s="122"/>
      <c r="C42" s="142"/>
      <c r="D42" s="142"/>
      <c r="E42" s="142"/>
      <c r="F42" s="142"/>
      <c r="G42" s="142"/>
      <c r="H42" s="142"/>
      <c r="I42" s="142"/>
    </row>
    <row r="43" customFormat="1" ht="34" customHeight="1" spans="1:9">
      <c r="A43" s="105" t="s">
        <v>738</v>
      </c>
      <c r="B43" s="106"/>
      <c r="C43" s="483" t="s">
        <v>739</v>
      </c>
      <c r="D43" s="484"/>
      <c r="E43" s="484"/>
      <c r="F43" s="484"/>
      <c r="G43" s="484"/>
      <c r="H43" s="484"/>
      <c r="I43" s="485"/>
    </row>
    <row r="44" customFormat="1" ht="34" customHeight="1" spans="1:9">
      <c r="A44" s="110"/>
      <c r="B44" s="129"/>
      <c r="C44" s="483" t="s">
        <v>799</v>
      </c>
      <c r="D44" s="484"/>
      <c r="E44" s="484"/>
      <c r="F44" s="484"/>
      <c r="G44" s="484"/>
      <c r="H44" s="484"/>
      <c r="I44" s="485"/>
    </row>
    <row r="45" customFormat="1" ht="34" customHeight="1" spans="1:9">
      <c r="A45" s="110"/>
      <c r="B45" s="129"/>
      <c r="C45" s="483" t="s">
        <v>800</v>
      </c>
      <c r="D45" s="484"/>
      <c r="E45" s="484"/>
      <c r="F45" s="484"/>
      <c r="G45" s="484"/>
      <c r="H45" s="484"/>
      <c r="I45" s="485"/>
    </row>
    <row r="46" customFormat="1" ht="34" customHeight="1" spans="1:9">
      <c r="A46" s="110"/>
      <c r="B46" s="129"/>
      <c r="C46" s="483" t="s">
        <v>801</v>
      </c>
      <c r="D46" s="484"/>
      <c r="E46" s="484"/>
      <c r="F46" s="484"/>
      <c r="G46" s="484"/>
      <c r="H46" s="484"/>
      <c r="I46" s="485"/>
    </row>
    <row r="47" customFormat="1" ht="34" customHeight="1" spans="1:9">
      <c r="A47" s="110"/>
      <c r="B47" s="129"/>
      <c r="C47" s="483" t="s">
        <v>802</v>
      </c>
      <c r="D47" s="484"/>
      <c r="E47" s="484"/>
      <c r="F47" s="484"/>
      <c r="G47" s="484"/>
      <c r="H47" s="484"/>
      <c r="I47" s="485"/>
    </row>
    <row r="48" customFormat="1" ht="34" customHeight="1" spans="1:9">
      <c r="A48" s="110"/>
      <c r="B48" s="129"/>
      <c r="C48" s="483" t="s">
        <v>803</v>
      </c>
      <c r="D48" s="484"/>
      <c r="E48" s="484"/>
      <c r="F48" s="484"/>
      <c r="G48" s="484"/>
      <c r="H48" s="484"/>
      <c r="I48" s="485"/>
    </row>
    <row r="49" customFormat="1" ht="34" customHeight="1" spans="1:9">
      <c r="A49" s="110"/>
      <c r="B49" s="129"/>
      <c r="C49" s="483" t="s">
        <v>804</v>
      </c>
      <c r="D49" s="484"/>
      <c r="E49" s="484"/>
      <c r="F49" s="484"/>
      <c r="G49" s="484"/>
      <c r="H49" s="484"/>
      <c r="I49" s="485"/>
    </row>
    <row r="50" customFormat="1" ht="34" customHeight="1" spans="1:9">
      <c r="A50" s="110"/>
      <c r="B50" s="129"/>
      <c r="C50" s="483" t="s">
        <v>805</v>
      </c>
      <c r="D50" s="484"/>
      <c r="E50" s="484"/>
      <c r="F50" s="484"/>
      <c r="G50" s="484"/>
      <c r="H50" s="484"/>
      <c r="I50" s="485"/>
    </row>
    <row r="51" customFormat="1" ht="34" customHeight="1" spans="1:9">
      <c r="A51" s="110"/>
      <c r="B51" s="129"/>
      <c r="C51" s="483" t="s">
        <v>806</v>
      </c>
      <c r="D51" s="484"/>
      <c r="E51" s="484"/>
      <c r="F51" s="484"/>
      <c r="G51" s="484"/>
      <c r="H51" s="484"/>
      <c r="I51" s="485"/>
    </row>
    <row r="52" customFormat="1" ht="34" customHeight="1" spans="1:9">
      <c r="A52" s="110"/>
      <c r="B52" s="129"/>
      <c r="C52" s="483" t="s">
        <v>807</v>
      </c>
      <c r="D52" s="484"/>
      <c r="E52" s="484"/>
      <c r="F52" s="484"/>
      <c r="G52" s="484"/>
      <c r="H52" s="484"/>
      <c r="I52" s="485"/>
    </row>
    <row r="53" customFormat="1" ht="34" customHeight="1" spans="1:9">
      <c r="A53" s="110"/>
      <c r="B53" s="129"/>
      <c r="C53" s="483" t="s">
        <v>808</v>
      </c>
      <c r="D53" s="484"/>
      <c r="E53" s="484"/>
      <c r="F53" s="484"/>
      <c r="G53" s="484"/>
      <c r="H53" s="484"/>
      <c r="I53" s="485"/>
    </row>
    <row r="54" customFormat="1" ht="34" customHeight="1" spans="1:9">
      <c r="A54" s="116"/>
      <c r="B54" s="117"/>
      <c r="C54" s="493" t="s">
        <v>809</v>
      </c>
      <c r="D54" s="494"/>
      <c r="E54" s="494"/>
      <c r="F54" s="494"/>
      <c r="G54" s="494"/>
      <c r="H54" s="494"/>
      <c r="I54" s="495"/>
    </row>
  </sheetData>
  <mergeCells count="58">
    <mergeCell ref="A1:I1"/>
    <mergeCell ref="A2:I2"/>
    <mergeCell ref="A3:I3"/>
    <mergeCell ref="A4:I4"/>
    <mergeCell ref="A5:I5"/>
    <mergeCell ref="A8:B8"/>
    <mergeCell ref="A9:B9"/>
    <mergeCell ref="A10:B10"/>
    <mergeCell ref="A11:B11"/>
    <mergeCell ref="A12:B12"/>
    <mergeCell ref="A13:B13"/>
    <mergeCell ref="A14:B14"/>
    <mergeCell ref="A15:B15"/>
    <mergeCell ref="A16:B16"/>
    <mergeCell ref="A17:B17"/>
    <mergeCell ref="A18:B18"/>
    <mergeCell ref="A19:B19"/>
    <mergeCell ref="A20:I20"/>
    <mergeCell ref="C21:I21"/>
    <mergeCell ref="C22:I22"/>
    <mergeCell ref="C23:I23"/>
    <mergeCell ref="C24:I24"/>
    <mergeCell ref="C25:I25"/>
    <mergeCell ref="C26:J26"/>
    <mergeCell ref="C27:J27"/>
    <mergeCell ref="C28:I28"/>
    <mergeCell ref="C29:I29"/>
    <mergeCell ref="C30:I30"/>
    <mergeCell ref="C31:I31"/>
    <mergeCell ref="C32:I32"/>
    <mergeCell ref="C33:I33"/>
    <mergeCell ref="C34:I34"/>
    <mergeCell ref="C36:I36"/>
    <mergeCell ref="C37:I37"/>
    <mergeCell ref="C38:I38"/>
    <mergeCell ref="C39:I39"/>
    <mergeCell ref="C40:I40"/>
    <mergeCell ref="C41:I41"/>
    <mergeCell ref="C43:I43"/>
    <mergeCell ref="C44:I44"/>
    <mergeCell ref="C45:I45"/>
    <mergeCell ref="C46:I46"/>
    <mergeCell ref="C47:I47"/>
    <mergeCell ref="C48:I48"/>
    <mergeCell ref="C49:I49"/>
    <mergeCell ref="C50:I50"/>
    <mergeCell ref="C51:I51"/>
    <mergeCell ref="C52:I52"/>
    <mergeCell ref="C53:I53"/>
    <mergeCell ref="C54:I54"/>
    <mergeCell ref="F6:F7"/>
    <mergeCell ref="F8:F19"/>
    <mergeCell ref="G8:I19"/>
    <mergeCell ref="A21:B34"/>
    <mergeCell ref="G6:I7"/>
    <mergeCell ref="A6:B7"/>
    <mergeCell ref="A36:B41"/>
    <mergeCell ref="A43:B54"/>
  </mergeCells>
  <conditionalFormatting sqref="A5">
    <cfRule type="dataBar" priority="32767">
      <dataBar>
        <cfvo type="min"/>
        <cfvo type="max"/>
        <color indexed="65"/>
      </dataBar>
      <extLst>
        <ext xmlns:x14="http://schemas.microsoft.com/office/spreadsheetml/2009/9/main" uri="{B025F937-C7B1-47D3-B67F-A62EFF666E3E}">
          <x14:id>{8a8d4664-f6f1-4c08-b2a5-a4d272e46925}</x14:id>
        </ext>
      </extLst>
    </cfRule>
    <cfRule type="colorScale" priority="2">
      <colorScale>
        <cfvo type="min"/>
        <cfvo type="percentile" val="50"/>
        <cfvo type="max"/>
        <color rgb="FFF8696B"/>
        <color rgb="FFFFEB84"/>
        <color rgb="FF63BE7B"/>
      </colorScale>
    </cfRule>
    <cfRule type="dataBar" priority="3">
      <dataBar>
        <cfvo type="min"/>
        <cfvo type="max"/>
        <color rgb="FF638EC6"/>
      </dataBar>
      <extLst>
        <ext xmlns:x14="http://schemas.microsoft.com/office/spreadsheetml/2009/9/main" uri="{B025F937-C7B1-47D3-B67F-A62EFF666E3E}">
          <x14:id>{81d4e7ec-11ae-46f8-85b8-d3a734dd7ba9}</x14:id>
        </ext>
      </extLst>
    </cfRule>
  </conditionalFormatting>
  <conditionalFormatting sqref="A9">
    <cfRule type="duplicateValues" dxfId="1" priority="1"/>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8a8d4664-f6f1-4c08-b2a5-a4d272e46925}">
            <x14:dataBar minLength="10" maxLength="90" negativeBarColorSameAsPositive="1" axisPosition="none">
              <x14:cfvo type="min"/>
              <x14:cfvo type="max"/>
              <x14:axisColor indexed="65"/>
            </x14:dataBar>
          </x14:cfRule>
          <x14:cfRule type="dataBar" id="{81d4e7ec-11ae-46f8-85b8-d3a734dd7ba9}">
            <x14:dataBar minLength="10" maxLength="90" negativeBarColorSameAsPositive="1" axisPosition="none">
              <x14:cfvo type="min"/>
              <x14:cfvo type="max"/>
              <x14:axisColor indexed="65"/>
            </x14:dataBar>
          </x14:cfRule>
          <xm:sqref>A5</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tabColor rgb="FFA9D08E"/>
  </sheetPr>
  <dimension ref="A1:I64"/>
  <sheetViews>
    <sheetView showGridLines="0" zoomScale="115" zoomScaleNormal="115" workbookViewId="0">
      <selection activeCell="B33" sqref="B33:I128"/>
    </sheetView>
  </sheetViews>
  <sheetFormatPr defaultColWidth="9" defaultRowHeight="15"/>
  <cols>
    <col min="1" max="1" width="27.625" customWidth="1"/>
    <col min="2" max="5" width="20.7" customWidth="1"/>
    <col min="6" max="8" width="10.7" customWidth="1"/>
  </cols>
  <sheetData>
    <row r="1" ht="98" customHeight="1" spans="1:8">
      <c r="A1" s="5" t="s">
        <v>675</v>
      </c>
      <c r="B1" s="6"/>
      <c r="C1" s="6"/>
      <c r="D1" s="6"/>
      <c r="E1" s="6"/>
      <c r="F1" s="6"/>
      <c r="G1" s="6"/>
      <c r="H1" s="7"/>
    </row>
    <row r="2" ht="44" customHeight="1" spans="1:8">
      <c r="A2" s="449" t="s">
        <v>810</v>
      </c>
      <c r="B2" s="367"/>
      <c r="C2" s="367"/>
      <c r="D2" s="367"/>
      <c r="E2" s="367"/>
      <c r="F2" s="367"/>
      <c r="G2" s="367"/>
      <c r="H2" s="450"/>
    </row>
    <row r="3" ht="22" customHeight="1" spans="1:8">
      <c r="A3" s="433" t="s">
        <v>769</v>
      </c>
      <c r="B3" s="433"/>
      <c r="C3" s="433"/>
      <c r="D3" s="433"/>
      <c r="E3" s="433"/>
      <c r="F3" s="433"/>
      <c r="G3" s="433"/>
      <c r="H3" s="433"/>
    </row>
    <row r="4" ht="28" customHeight="1" spans="1:8">
      <c r="A4" s="451" t="s">
        <v>770</v>
      </c>
      <c r="B4" s="452"/>
      <c r="C4" s="452"/>
      <c r="D4" s="452"/>
      <c r="E4" s="452"/>
      <c r="F4" s="452"/>
      <c r="G4" s="452"/>
      <c r="H4" s="452"/>
    </row>
    <row r="5" ht="43" customHeight="1" spans="1:8">
      <c r="A5" s="453" t="s">
        <v>811</v>
      </c>
      <c r="B5" s="454"/>
      <c r="C5" s="454"/>
      <c r="D5" s="454"/>
      <c r="E5" s="454"/>
      <c r="F5" s="454"/>
      <c r="G5" s="454"/>
      <c r="H5" s="455"/>
    </row>
    <row r="6" ht="45" spans="1:8">
      <c r="A6" s="456" t="s">
        <v>703</v>
      </c>
      <c r="B6" s="457" t="s">
        <v>812</v>
      </c>
      <c r="C6" s="458" t="s">
        <v>813</v>
      </c>
      <c r="D6" s="458" t="s">
        <v>814</v>
      </c>
      <c r="E6" s="459" t="s">
        <v>775</v>
      </c>
      <c r="F6" s="460" t="s">
        <v>690</v>
      </c>
      <c r="G6" s="461"/>
      <c r="H6" s="462"/>
    </row>
    <row r="7" ht="30" customHeight="1" spans="1:8">
      <c r="A7" s="463"/>
      <c r="B7" s="464" t="s">
        <v>704</v>
      </c>
      <c r="C7" s="464" t="s">
        <v>705</v>
      </c>
      <c r="D7" s="464" t="s">
        <v>705</v>
      </c>
      <c r="E7" s="465"/>
      <c r="F7" s="466"/>
      <c r="G7" s="467"/>
      <c r="H7" s="468"/>
    </row>
    <row r="8" ht="34" customHeight="1" spans="1:8">
      <c r="A8" s="469" t="s">
        <v>815</v>
      </c>
      <c r="B8" s="470">
        <v>7.8</v>
      </c>
      <c r="C8" s="470">
        <v>1390</v>
      </c>
      <c r="D8" s="470">
        <f t="shared" ref="D8:D29" si="0">C8+100</f>
        <v>1490</v>
      </c>
      <c r="E8" s="471" t="s">
        <v>777</v>
      </c>
      <c r="F8" s="472" t="s">
        <v>816</v>
      </c>
      <c r="G8" s="473"/>
      <c r="H8" s="474"/>
    </row>
    <row r="9" ht="34" customHeight="1" spans="1:8">
      <c r="A9" s="469" t="s">
        <v>817</v>
      </c>
      <c r="B9" s="470">
        <v>8.4</v>
      </c>
      <c r="C9" s="470">
        <v>1450</v>
      </c>
      <c r="D9" s="470">
        <f t="shared" si="0"/>
        <v>1550</v>
      </c>
      <c r="E9" s="475"/>
      <c r="F9" s="476"/>
      <c r="G9" s="477"/>
      <c r="H9" s="478"/>
    </row>
    <row r="10" ht="34" customHeight="1" spans="1:8">
      <c r="A10" s="469" t="s">
        <v>818</v>
      </c>
      <c r="B10" s="470">
        <v>9.7</v>
      </c>
      <c r="C10" s="470">
        <v>1660</v>
      </c>
      <c r="D10" s="470">
        <f t="shared" si="0"/>
        <v>1760</v>
      </c>
      <c r="E10" s="475"/>
      <c r="F10" s="476"/>
      <c r="G10" s="477"/>
      <c r="H10" s="478"/>
    </row>
    <row r="11" ht="34" customHeight="1" spans="1:8">
      <c r="A11" s="469" t="s">
        <v>819</v>
      </c>
      <c r="B11" s="470">
        <v>8.1</v>
      </c>
      <c r="C11" s="470">
        <v>1410</v>
      </c>
      <c r="D11" s="470">
        <f t="shared" si="0"/>
        <v>1510</v>
      </c>
      <c r="E11" s="475"/>
      <c r="F11" s="476"/>
      <c r="G11" s="477"/>
      <c r="H11" s="478"/>
    </row>
    <row r="12" ht="34" customHeight="1" spans="1:8">
      <c r="A12" s="469" t="s">
        <v>820</v>
      </c>
      <c r="B12" s="470">
        <v>8.2</v>
      </c>
      <c r="C12" s="470">
        <v>1410</v>
      </c>
      <c r="D12" s="470">
        <f t="shared" si="0"/>
        <v>1510</v>
      </c>
      <c r="E12" s="475"/>
      <c r="F12" s="476"/>
      <c r="G12" s="477"/>
      <c r="H12" s="478"/>
    </row>
    <row r="13" ht="34" customHeight="1" spans="1:8">
      <c r="A13" s="469" t="s">
        <v>821</v>
      </c>
      <c r="B13" s="470">
        <v>8.2</v>
      </c>
      <c r="C13" s="470">
        <v>1410</v>
      </c>
      <c r="D13" s="470">
        <f t="shared" si="0"/>
        <v>1510</v>
      </c>
      <c r="E13" s="475"/>
      <c r="F13" s="476"/>
      <c r="G13" s="477"/>
      <c r="H13" s="478"/>
    </row>
    <row r="14" ht="34" customHeight="1" spans="1:8">
      <c r="A14" s="469" t="s">
        <v>822</v>
      </c>
      <c r="B14" s="470">
        <v>8.2</v>
      </c>
      <c r="C14" s="470">
        <v>1410</v>
      </c>
      <c r="D14" s="470">
        <f t="shared" si="0"/>
        <v>1510</v>
      </c>
      <c r="E14" s="475"/>
      <c r="F14" s="476"/>
      <c r="G14" s="477"/>
      <c r="H14" s="478"/>
    </row>
    <row r="15" ht="34" customHeight="1" spans="1:8">
      <c r="A15" s="469" t="s">
        <v>823</v>
      </c>
      <c r="B15" s="470">
        <v>8.2</v>
      </c>
      <c r="C15" s="470">
        <v>1410</v>
      </c>
      <c r="D15" s="470">
        <f t="shared" si="0"/>
        <v>1510</v>
      </c>
      <c r="E15" s="475"/>
      <c r="F15" s="476"/>
      <c r="G15" s="477"/>
      <c r="H15" s="478"/>
    </row>
    <row r="16" ht="34" customHeight="1" spans="1:8">
      <c r="A16" s="469" t="s">
        <v>824</v>
      </c>
      <c r="B16" s="470">
        <v>8.4</v>
      </c>
      <c r="C16" s="470">
        <v>1450</v>
      </c>
      <c r="D16" s="470">
        <f t="shared" si="0"/>
        <v>1550</v>
      </c>
      <c r="E16" s="475"/>
      <c r="F16" s="476"/>
      <c r="G16" s="477"/>
      <c r="H16" s="478"/>
    </row>
    <row r="17" ht="34" customHeight="1" spans="1:8">
      <c r="A17" s="469" t="s">
        <v>825</v>
      </c>
      <c r="B17" s="470">
        <v>8.4</v>
      </c>
      <c r="C17" s="470">
        <v>1450</v>
      </c>
      <c r="D17" s="470">
        <f t="shared" si="0"/>
        <v>1550</v>
      </c>
      <c r="E17" s="475"/>
      <c r="F17" s="476"/>
      <c r="G17" s="477"/>
      <c r="H17" s="478"/>
    </row>
    <row r="18" ht="34" customHeight="1" spans="1:8">
      <c r="A18" s="469" t="s">
        <v>826</v>
      </c>
      <c r="B18" s="470">
        <v>8.4</v>
      </c>
      <c r="C18" s="470">
        <v>1450</v>
      </c>
      <c r="D18" s="470">
        <f t="shared" si="0"/>
        <v>1550</v>
      </c>
      <c r="E18" s="475"/>
      <c r="F18" s="476"/>
      <c r="G18" s="477"/>
      <c r="H18" s="478"/>
    </row>
    <row r="19" ht="34" customHeight="1" spans="1:8">
      <c r="A19" s="469" t="s">
        <v>827</v>
      </c>
      <c r="B19" s="470">
        <v>8.4</v>
      </c>
      <c r="C19" s="470">
        <v>1450</v>
      </c>
      <c r="D19" s="470">
        <f t="shared" si="0"/>
        <v>1550</v>
      </c>
      <c r="E19" s="475"/>
      <c r="F19" s="476"/>
      <c r="G19" s="477"/>
      <c r="H19" s="478"/>
    </row>
    <row r="20" ht="34" customHeight="1" spans="1:8">
      <c r="A20" s="469" t="s">
        <v>828</v>
      </c>
      <c r="B20" s="470">
        <v>8.4</v>
      </c>
      <c r="C20" s="470">
        <v>1450</v>
      </c>
      <c r="D20" s="470">
        <f t="shared" si="0"/>
        <v>1550</v>
      </c>
      <c r="E20" s="475"/>
      <c r="F20" s="476"/>
      <c r="G20" s="477"/>
      <c r="H20" s="478"/>
    </row>
    <row r="21" ht="34" customHeight="1" spans="1:8">
      <c r="A21" s="469" t="s">
        <v>829</v>
      </c>
      <c r="B21" s="470">
        <v>8.4</v>
      </c>
      <c r="C21" s="470">
        <v>1450</v>
      </c>
      <c r="D21" s="470">
        <f t="shared" si="0"/>
        <v>1550</v>
      </c>
      <c r="E21" s="475"/>
      <c r="F21" s="476"/>
      <c r="G21" s="477"/>
      <c r="H21" s="478"/>
    </row>
    <row r="22" ht="34" customHeight="1" spans="1:8">
      <c r="A22" s="469" t="s">
        <v>830</v>
      </c>
      <c r="B22" s="470">
        <v>8.4</v>
      </c>
      <c r="C22" s="470">
        <v>1450</v>
      </c>
      <c r="D22" s="470">
        <f t="shared" si="0"/>
        <v>1550</v>
      </c>
      <c r="E22" s="475"/>
      <c r="F22" s="476"/>
      <c r="G22" s="477"/>
      <c r="H22" s="478"/>
    </row>
    <row r="23" ht="34" customHeight="1" spans="1:8">
      <c r="A23" s="469" t="s">
        <v>831</v>
      </c>
      <c r="B23" s="470">
        <v>8.8</v>
      </c>
      <c r="C23" s="470">
        <v>1500</v>
      </c>
      <c r="D23" s="470">
        <f t="shared" si="0"/>
        <v>1600</v>
      </c>
      <c r="E23" s="475"/>
      <c r="F23" s="476"/>
      <c r="G23" s="477"/>
      <c r="H23" s="478"/>
    </row>
    <row r="24" ht="34" customHeight="1" spans="1:8">
      <c r="A24" s="469" t="s">
        <v>832</v>
      </c>
      <c r="B24" s="470">
        <v>8.6</v>
      </c>
      <c r="C24" s="470">
        <v>1470</v>
      </c>
      <c r="D24" s="470">
        <f t="shared" si="0"/>
        <v>1570</v>
      </c>
      <c r="E24" s="475"/>
      <c r="F24" s="476"/>
      <c r="G24" s="477"/>
      <c r="H24" s="478"/>
    </row>
    <row r="25" ht="34" customHeight="1" spans="1:8">
      <c r="A25" s="469" t="s">
        <v>833</v>
      </c>
      <c r="B25" s="470">
        <v>9.7</v>
      </c>
      <c r="C25" s="470">
        <v>1660</v>
      </c>
      <c r="D25" s="470">
        <f t="shared" si="0"/>
        <v>1760</v>
      </c>
      <c r="E25" s="475"/>
      <c r="F25" s="476"/>
      <c r="G25" s="477"/>
      <c r="H25" s="478"/>
    </row>
    <row r="26" ht="34" customHeight="1" spans="1:8">
      <c r="A26" s="469" t="s">
        <v>834</v>
      </c>
      <c r="B26" s="470">
        <v>9.7</v>
      </c>
      <c r="C26" s="470">
        <v>1660</v>
      </c>
      <c r="D26" s="470">
        <f t="shared" si="0"/>
        <v>1760</v>
      </c>
      <c r="E26" s="475"/>
      <c r="F26" s="476"/>
      <c r="G26" s="477"/>
      <c r="H26" s="478"/>
    </row>
    <row r="27" ht="34" customHeight="1" spans="1:8">
      <c r="A27" s="469" t="s">
        <v>835</v>
      </c>
      <c r="B27" s="470">
        <v>10.1</v>
      </c>
      <c r="C27" s="470">
        <v>1820</v>
      </c>
      <c r="D27" s="470">
        <f t="shared" si="0"/>
        <v>1920</v>
      </c>
      <c r="E27" s="475"/>
      <c r="F27" s="476"/>
      <c r="G27" s="477"/>
      <c r="H27" s="478"/>
    </row>
    <row r="28" ht="34" customHeight="1" spans="1:8">
      <c r="A28" s="469" t="s">
        <v>836</v>
      </c>
      <c r="B28" s="470">
        <v>9.7</v>
      </c>
      <c r="C28" s="470">
        <v>1660</v>
      </c>
      <c r="D28" s="470">
        <f t="shared" si="0"/>
        <v>1760</v>
      </c>
      <c r="E28" s="475"/>
      <c r="F28" s="476"/>
      <c r="G28" s="477"/>
      <c r="H28" s="478"/>
    </row>
    <row r="29" ht="34" customHeight="1" spans="1:8">
      <c r="A29" s="469" t="s">
        <v>837</v>
      </c>
      <c r="B29" s="470">
        <v>10.1</v>
      </c>
      <c r="C29" s="470">
        <v>1820</v>
      </c>
      <c r="D29" s="470">
        <f t="shared" si="0"/>
        <v>1920</v>
      </c>
      <c r="E29" s="475"/>
      <c r="F29" s="476"/>
      <c r="G29" s="479"/>
      <c r="H29" s="478"/>
    </row>
    <row r="30" ht="34" customHeight="1" spans="1:8">
      <c r="A30" s="480" t="s">
        <v>790</v>
      </c>
      <c r="B30" s="481"/>
      <c r="C30" s="481"/>
      <c r="D30" s="481"/>
      <c r="E30" s="481"/>
      <c r="F30" s="481"/>
      <c r="G30" s="481"/>
      <c r="H30" s="482"/>
    </row>
    <row r="31" ht="34" customHeight="1" spans="1:8">
      <c r="A31" s="105" t="s">
        <v>717</v>
      </c>
      <c r="B31" s="483" t="s">
        <v>791</v>
      </c>
      <c r="C31" s="484"/>
      <c r="D31" s="484"/>
      <c r="E31" s="484"/>
      <c r="F31" s="484"/>
      <c r="G31" s="484"/>
      <c r="H31" s="485"/>
    </row>
    <row r="32" ht="34" customHeight="1" spans="1:8">
      <c r="A32" s="110"/>
      <c r="B32" s="112" t="s">
        <v>792</v>
      </c>
      <c r="C32" s="114"/>
      <c r="D32" s="114"/>
      <c r="E32" s="114"/>
      <c r="F32" s="114"/>
      <c r="G32" s="114"/>
      <c r="H32" s="115"/>
    </row>
    <row r="33" ht="34" customHeight="1" spans="1:9">
      <c r="A33" s="110"/>
      <c r="B33" s="112" t="s">
        <v>720</v>
      </c>
      <c r="C33" s="114"/>
      <c r="D33" s="114"/>
      <c r="E33" s="114"/>
      <c r="F33" s="114"/>
      <c r="G33" s="114"/>
      <c r="H33" s="115"/>
    </row>
    <row r="34" ht="34" customHeight="1" spans="1:9">
      <c r="A34" s="110"/>
      <c r="B34" s="112" t="s">
        <v>721</v>
      </c>
      <c r="C34" s="114"/>
      <c r="D34" s="114"/>
      <c r="E34" s="114"/>
      <c r="F34" s="114"/>
      <c r="G34" s="114"/>
      <c r="H34" s="115"/>
    </row>
    <row r="35" ht="34" customHeight="1" spans="1:9">
      <c r="A35" s="110"/>
      <c r="B35" s="112" t="s">
        <v>722</v>
      </c>
      <c r="C35" s="114"/>
      <c r="D35" s="114"/>
      <c r="E35" s="114"/>
      <c r="F35" s="114"/>
      <c r="G35" s="114"/>
      <c r="H35" s="115"/>
    </row>
    <row r="36" ht="34" customHeight="1" spans="1:9">
      <c r="A36" s="110"/>
      <c r="B36" s="164" t="s">
        <v>723</v>
      </c>
      <c r="C36" s="164"/>
      <c r="D36" s="164"/>
      <c r="E36" s="164"/>
      <c r="F36" s="164"/>
      <c r="G36" s="164"/>
      <c r="H36" s="164"/>
      <c r="I36" s="164"/>
    </row>
    <row r="37" ht="34" customHeight="1" spans="1:9">
      <c r="A37" s="110"/>
      <c r="B37" s="164" t="s">
        <v>767</v>
      </c>
      <c r="C37" s="164"/>
      <c r="D37" s="164"/>
      <c r="E37" s="164"/>
      <c r="F37" s="164"/>
      <c r="G37" s="164"/>
      <c r="H37" s="164"/>
      <c r="I37" s="164"/>
    </row>
    <row r="38" ht="34" customHeight="1" spans="1:9">
      <c r="A38" s="110"/>
      <c r="B38" s="112" t="s">
        <v>725</v>
      </c>
      <c r="C38" s="114"/>
      <c r="D38" s="114"/>
      <c r="E38" s="114"/>
      <c r="F38" s="114"/>
      <c r="G38" s="114"/>
      <c r="H38" s="115"/>
    </row>
    <row r="39" ht="34" customHeight="1" spans="1:9">
      <c r="A39" s="110"/>
      <c r="B39" s="112" t="s">
        <v>726</v>
      </c>
      <c r="C39" s="114"/>
      <c r="D39" s="114"/>
      <c r="E39" s="114"/>
      <c r="F39" s="114"/>
      <c r="G39" s="114"/>
      <c r="H39" s="115"/>
    </row>
    <row r="40" ht="34" customHeight="1" spans="1:9">
      <c r="A40" s="110"/>
      <c r="B40" s="112" t="s">
        <v>727</v>
      </c>
      <c r="C40" s="114"/>
      <c r="D40" s="114"/>
      <c r="E40" s="114"/>
      <c r="F40" s="114"/>
      <c r="G40" s="114"/>
      <c r="H40" s="115"/>
    </row>
    <row r="41" ht="34" customHeight="1" spans="1:9">
      <c r="A41" s="110"/>
      <c r="B41" s="112" t="s">
        <v>728</v>
      </c>
      <c r="C41" s="114"/>
      <c r="D41" s="114"/>
      <c r="E41" s="114"/>
      <c r="F41" s="114"/>
      <c r="G41" s="114"/>
      <c r="H41" s="115"/>
    </row>
    <row r="42" ht="34" customHeight="1" spans="1:9">
      <c r="A42" s="110"/>
      <c r="B42" s="112" t="s">
        <v>729</v>
      </c>
      <c r="C42" s="114"/>
      <c r="D42" s="114"/>
      <c r="E42" s="114"/>
      <c r="F42" s="114"/>
      <c r="G42" s="114"/>
      <c r="H42" s="115"/>
    </row>
    <row r="43" ht="34" customHeight="1" spans="1:9">
      <c r="A43" s="110"/>
      <c r="B43" s="112" t="s">
        <v>730</v>
      </c>
      <c r="C43" s="114"/>
      <c r="D43" s="114"/>
      <c r="E43" s="114"/>
      <c r="F43" s="114"/>
      <c r="G43" s="114"/>
      <c r="H43" s="115"/>
    </row>
    <row r="44" ht="34" customHeight="1" spans="1:9">
      <c r="A44" s="116"/>
      <c r="B44" s="118" t="s">
        <v>731</v>
      </c>
      <c r="C44" s="120"/>
      <c r="D44" s="120"/>
      <c r="E44" s="120"/>
      <c r="F44" s="120"/>
      <c r="G44" s="120"/>
      <c r="H44" s="121"/>
    </row>
    <row r="45" ht="16" customHeight="1" spans="1:9">
      <c r="A45" s="486"/>
      <c r="B45" s="486"/>
      <c r="C45" s="486"/>
      <c r="D45" s="486"/>
      <c r="E45" s="486"/>
      <c r="F45" s="486"/>
      <c r="G45" s="486"/>
      <c r="H45" s="486"/>
    </row>
    <row r="46" ht="34" customHeight="1" spans="1:9">
      <c r="A46" s="105" t="s">
        <v>732</v>
      </c>
      <c r="B46" s="487" t="s">
        <v>793</v>
      </c>
      <c r="C46" s="487"/>
      <c r="D46" s="487"/>
      <c r="E46" s="487"/>
      <c r="F46" s="487"/>
      <c r="G46" s="487"/>
      <c r="H46" s="488"/>
    </row>
    <row r="47" ht="34" customHeight="1" spans="1:9">
      <c r="A47" s="110"/>
      <c r="B47" s="489" t="s">
        <v>794</v>
      </c>
      <c r="C47" s="489"/>
      <c r="D47" s="489"/>
      <c r="E47" s="489"/>
      <c r="F47" s="489"/>
      <c r="G47" s="489"/>
      <c r="H47" s="490"/>
    </row>
    <row r="48" ht="34" customHeight="1" spans="1:9">
      <c r="A48" s="110"/>
      <c r="B48" s="164" t="s">
        <v>795</v>
      </c>
      <c r="C48" s="489"/>
      <c r="D48" s="489"/>
      <c r="E48" s="489"/>
      <c r="F48" s="489"/>
      <c r="G48" s="489"/>
      <c r="H48" s="490"/>
    </row>
    <row r="49" ht="34" customHeight="1" spans="1:8">
      <c r="A49" s="110"/>
      <c r="B49" s="489" t="s">
        <v>796</v>
      </c>
      <c r="C49" s="489"/>
      <c r="D49" s="489"/>
      <c r="E49" s="489"/>
      <c r="F49" s="489"/>
      <c r="G49" s="489"/>
      <c r="H49" s="490"/>
    </row>
    <row r="50" ht="34" customHeight="1" spans="1:8">
      <c r="A50" s="110"/>
      <c r="B50" s="489" t="s">
        <v>797</v>
      </c>
      <c r="C50" s="489"/>
      <c r="D50" s="489"/>
      <c r="E50" s="489"/>
      <c r="F50" s="489"/>
      <c r="G50" s="489"/>
      <c r="H50" s="490"/>
    </row>
    <row r="51" ht="34" customHeight="1" spans="1:8">
      <c r="A51" s="116"/>
      <c r="B51" s="491" t="s">
        <v>798</v>
      </c>
      <c r="C51" s="491"/>
      <c r="D51" s="491"/>
      <c r="E51" s="491"/>
      <c r="F51" s="491"/>
      <c r="G51" s="491"/>
      <c r="H51" s="492"/>
    </row>
    <row r="52" ht="18" customHeight="1" spans="1:8">
      <c r="A52" s="122"/>
      <c r="B52" s="142"/>
      <c r="C52" s="142"/>
      <c r="D52" s="142"/>
      <c r="E52" s="142"/>
      <c r="F52" s="142"/>
      <c r="G52" s="142"/>
      <c r="H52" s="142"/>
    </row>
    <row r="53" ht="34" customHeight="1" spans="1:8">
      <c r="A53" s="105" t="s">
        <v>738</v>
      </c>
      <c r="B53" s="483" t="s">
        <v>739</v>
      </c>
      <c r="C53" s="484"/>
      <c r="D53" s="484"/>
      <c r="E53" s="484"/>
      <c r="F53" s="484"/>
      <c r="G53" s="484"/>
      <c r="H53" s="485"/>
    </row>
    <row r="54" ht="34" customHeight="1" spans="1:8">
      <c r="A54" s="110"/>
      <c r="B54" s="483" t="s">
        <v>799</v>
      </c>
      <c r="C54" s="484"/>
      <c r="D54" s="484"/>
      <c r="E54" s="484"/>
      <c r="F54" s="484"/>
      <c r="G54" s="484"/>
      <c r="H54" s="485"/>
    </row>
    <row r="55" ht="34" customHeight="1" spans="1:8">
      <c r="A55" s="110"/>
      <c r="B55" s="483" t="s">
        <v>800</v>
      </c>
      <c r="C55" s="484"/>
      <c r="D55" s="484"/>
      <c r="E55" s="484"/>
      <c r="F55" s="484"/>
      <c r="G55" s="484"/>
      <c r="H55" s="485"/>
    </row>
    <row r="56" ht="34" customHeight="1" spans="1:8">
      <c r="A56" s="110"/>
      <c r="B56" s="483" t="s">
        <v>801</v>
      </c>
      <c r="C56" s="484"/>
      <c r="D56" s="484"/>
      <c r="E56" s="484"/>
      <c r="F56" s="484"/>
      <c r="G56" s="484"/>
      <c r="H56" s="485"/>
    </row>
    <row r="57" ht="34" customHeight="1" spans="1:8">
      <c r="A57" s="110"/>
      <c r="B57" s="483" t="s">
        <v>802</v>
      </c>
      <c r="C57" s="484"/>
      <c r="D57" s="484"/>
      <c r="E57" s="484"/>
      <c r="F57" s="484"/>
      <c r="G57" s="484"/>
      <c r="H57" s="485"/>
    </row>
    <row r="58" ht="34" customHeight="1" spans="1:8">
      <c r="A58" s="110"/>
      <c r="B58" s="483" t="s">
        <v>803</v>
      </c>
      <c r="C58" s="484"/>
      <c r="D58" s="484"/>
      <c r="E58" s="484"/>
      <c r="F58" s="484"/>
      <c r="G58" s="484"/>
      <c r="H58" s="485"/>
    </row>
    <row r="59" ht="34" customHeight="1" spans="1:8">
      <c r="A59" s="110"/>
      <c r="B59" s="483" t="s">
        <v>804</v>
      </c>
      <c r="C59" s="484"/>
      <c r="D59" s="484"/>
      <c r="E59" s="484"/>
      <c r="F59" s="484"/>
      <c r="G59" s="484"/>
      <c r="H59" s="485"/>
    </row>
    <row r="60" ht="34" customHeight="1" spans="1:8">
      <c r="A60" s="110"/>
      <c r="B60" s="483" t="s">
        <v>805</v>
      </c>
      <c r="C60" s="484"/>
      <c r="D60" s="484"/>
      <c r="E60" s="484"/>
      <c r="F60" s="484"/>
      <c r="G60" s="484"/>
      <c r="H60" s="485"/>
    </row>
    <row r="61" ht="34" customHeight="1" spans="1:8">
      <c r="A61" s="110"/>
      <c r="B61" s="483" t="s">
        <v>806</v>
      </c>
      <c r="C61" s="484"/>
      <c r="D61" s="484"/>
      <c r="E61" s="484"/>
      <c r="F61" s="484"/>
      <c r="G61" s="484"/>
      <c r="H61" s="485"/>
    </row>
    <row r="62" ht="34" customHeight="1" spans="1:8">
      <c r="A62" s="110"/>
      <c r="B62" s="483" t="s">
        <v>807</v>
      </c>
      <c r="C62" s="484"/>
      <c r="D62" s="484"/>
      <c r="E62" s="484"/>
      <c r="F62" s="484"/>
      <c r="G62" s="484"/>
      <c r="H62" s="485"/>
    </row>
    <row r="63" ht="34" customHeight="1" spans="1:8">
      <c r="A63" s="110"/>
      <c r="B63" s="483" t="s">
        <v>808</v>
      </c>
      <c r="C63" s="484"/>
      <c r="D63" s="484"/>
      <c r="E63" s="484"/>
      <c r="F63" s="484"/>
      <c r="G63" s="484"/>
      <c r="H63" s="485"/>
    </row>
    <row r="64" ht="34" customHeight="1" spans="1:8">
      <c r="A64" s="116"/>
      <c r="B64" s="493" t="s">
        <v>809</v>
      </c>
      <c r="C64" s="494"/>
      <c r="D64" s="494"/>
      <c r="E64" s="494"/>
      <c r="F64" s="494"/>
      <c r="G64" s="494"/>
      <c r="H64" s="495"/>
    </row>
  </sheetData>
  <mergeCells count="46">
    <mergeCell ref="A1:H1"/>
    <mergeCell ref="A2:H2"/>
    <mergeCell ref="A3:H3"/>
    <mergeCell ref="A4:H4"/>
    <mergeCell ref="A5:H5"/>
    <mergeCell ref="A30:H30"/>
    <mergeCell ref="B31:H31"/>
    <mergeCell ref="B32:H32"/>
    <mergeCell ref="B33:H33"/>
    <mergeCell ref="B34:H34"/>
    <mergeCell ref="B35:H35"/>
    <mergeCell ref="B36:I36"/>
    <mergeCell ref="B37:I37"/>
    <mergeCell ref="B38:H38"/>
    <mergeCell ref="B39:H39"/>
    <mergeCell ref="B40:H40"/>
    <mergeCell ref="B41:H41"/>
    <mergeCell ref="B42:H42"/>
    <mergeCell ref="B43:H43"/>
    <mergeCell ref="B44:H44"/>
    <mergeCell ref="B46:H46"/>
    <mergeCell ref="B47:H47"/>
    <mergeCell ref="B48:H48"/>
    <mergeCell ref="B49:H49"/>
    <mergeCell ref="B50:H50"/>
    <mergeCell ref="B51:H51"/>
    <mergeCell ref="B53:H53"/>
    <mergeCell ref="B54:H54"/>
    <mergeCell ref="B55:H55"/>
    <mergeCell ref="B56:H56"/>
    <mergeCell ref="B57:H57"/>
    <mergeCell ref="B58:H58"/>
    <mergeCell ref="B59:H59"/>
    <mergeCell ref="B60:H60"/>
    <mergeCell ref="B61:H61"/>
    <mergeCell ref="B62:H62"/>
    <mergeCell ref="B63:H63"/>
    <mergeCell ref="B64:H64"/>
    <mergeCell ref="A6:A7"/>
    <mergeCell ref="A31:A44"/>
    <mergeCell ref="A46:A51"/>
    <mergeCell ref="A53:A64"/>
    <mergeCell ref="E6:E7"/>
    <mergeCell ref="E8:E29"/>
    <mergeCell ref="F6:H7"/>
    <mergeCell ref="F8:H29"/>
  </mergeCells>
  <conditionalFormatting sqref="A5">
    <cfRule type="dataBar" priority="32767">
      <dataBar>
        <cfvo type="min"/>
        <cfvo type="max"/>
        <color indexed="65"/>
      </dataBar>
      <extLst>
        <ext xmlns:x14="http://schemas.microsoft.com/office/spreadsheetml/2009/9/main" uri="{B025F937-C7B1-47D3-B67F-A62EFF666E3E}">
          <x14:id>{d9c5d582-df2f-4f6c-83c0-c2ae1c601ea1}</x14:id>
        </ext>
      </extLst>
    </cfRule>
    <cfRule type="colorScale" priority="3">
      <colorScale>
        <cfvo type="min"/>
        <cfvo type="percentile" val="50"/>
        <cfvo type="max"/>
        <color rgb="FFF8696B"/>
        <color rgb="FFFFEB84"/>
        <color rgb="FF63BE7B"/>
      </colorScale>
    </cfRule>
    <cfRule type="dataBar" priority="4">
      <dataBar>
        <cfvo type="min"/>
        <cfvo type="max"/>
        <color rgb="FF638EC6"/>
      </dataBar>
      <extLst>
        <ext xmlns:x14="http://schemas.microsoft.com/office/spreadsheetml/2009/9/main" uri="{B025F937-C7B1-47D3-B67F-A62EFF666E3E}">
          <x14:id>{1d9b329c-3eee-49ba-8067-4ca7a19f67b8}</x14:id>
        </ext>
      </extLst>
    </cfRule>
  </conditionalFormatting>
  <conditionalFormatting sqref="A11">
    <cfRule type="duplicateValues" dxfId="1" priority="1"/>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d9c5d582-df2f-4f6c-83c0-c2ae1c601ea1}">
            <x14:dataBar minLength="10" maxLength="90" negativeBarColorSameAsPositive="1" axisPosition="none">
              <x14:cfvo type="min"/>
              <x14:cfvo type="max"/>
              <x14:axisColor indexed="65"/>
            </x14:dataBar>
          </x14:cfRule>
          <x14:cfRule type="dataBar" id="{1d9b329c-3eee-49ba-8067-4ca7a19f67b8}">
            <x14:dataBar minLength="10" maxLength="90" negativeBarColorSameAsPositive="1" axisPosition="none">
              <x14:cfvo type="min"/>
              <x14:cfvo type="max"/>
              <x14:axisColor indexed="65"/>
            </x14:dataBar>
          </x14:cfRule>
          <xm:sqref>A5</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tabColor rgb="FFFCE4D6"/>
  </sheetPr>
  <dimension ref="A1:O138"/>
  <sheetViews>
    <sheetView showGridLines="0" workbookViewId="0">
      <selection activeCell="B33" sqref="A29:K138"/>
    </sheetView>
  </sheetViews>
  <sheetFormatPr defaultColWidth="9" defaultRowHeight="15"/>
  <cols>
    <col min="1" max="2" width="15.25" customWidth="1"/>
    <col min="3" max="6" width="16" customWidth="1"/>
    <col min="7" max="7" width="20.7" customWidth="1"/>
    <col min="8" max="8" width="20.625" customWidth="1"/>
    <col min="9" max="9" width="23.75" customWidth="1"/>
    <col min="10" max="10" width="20.25" customWidth="1"/>
    <col min="11" max="11" width="18.125" customWidth="1"/>
  </cols>
  <sheetData>
    <row r="1" s="1" customFormat="1" ht="98" customHeight="1" spans="1:15">
      <c r="A1" s="173" t="s">
        <v>675</v>
      </c>
      <c r="B1" s="173"/>
      <c r="C1" s="173"/>
      <c r="D1" s="173"/>
      <c r="E1" s="173"/>
      <c r="F1" s="173"/>
      <c r="G1" s="173"/>
      <c r="H1" s="173"/>
      <c r="I1" s="173"/>
      <c r="J1" s="173"/>
      <c r="K1" s="173"/>
    </row>
    <row r="2" s="170" customFormat="1" ht="44" customHeight="1" spans="1:15">
      <c r="A2" s="433" t="s">
        <v>810</v>
      </c>
      <c r="B2" s="174"/>
      <c r="C2" s="174"/>
      <c r="D2" s="174"/>
      <c r="E2" s="174"/>
      <c r="F2" s="174"/>
      <c r="G2" s="174"/>
      <c r="H2" s="174"/>
      <c r="I2" s="174"/>
      <c r="J2" s="174"/>
      <c r="K2" s="174"/>
    </row>
    <row r="3" s="170" customFormat="1" ht="23" customHeight="1" spans="1:15">
      <c r="A3" s="434" t="s">
        <v>769</v>
      </c>
      <c r="B3" s="367"/>
      <c r="C3" s="367"/>
      <c r="D3" s="367"/>
      <c r="E3" s="367"/>
      <c r="F3" s="367"/>
      <c r="G3" s="367"/>
      <c r="H3" s="367"/>
      <c r="I3" s="367"/>
      <c r="J3" s="367"/>
      <c r="K3" s="372"/>
    </row>
    <row r="4" s="3" customFormat="1" ht="42" customHeight="1" spans="1:15">
      <c r="A4" s="433" t="s">
        <v>838</v>
      </c>
      <c r="B4" s="174"/>
      <c r="C4" s="174"/>
      <c r="D4" s="174"/>
      <c r="E4" s="174"/>
      <c r="F4" s="174"/>
      <c r="G4" s="174"/>
      <c r="H4" s="174"/>
      <c r="I4" s="174"/>
      <c r="J4" s="174"/>
      <c r="K4" s="174"/>
    </row>
    <row r="5" s="3" customFormat="1" ht="42" customHeight="1" spans="1:15">
      <c r="A5" s="435" t="s">
        <v>839</v>
      </c>
      <c r="B5" s="21"/>
      <c r="C5" s="21"/>
      <c r="D5" s="21"/>
      <c r="E5" s="21"/>
      <c r="F5" s="21"/>
      <c r="G5" s="21"/>
      <c r="H5" s="22"/>
      <c r="I5" s="22"/>
      <c r="J5" s="22"/>
      <c r="K5" s="22"/>
    </row>
    <row r="6" s="3" customFormat="1" ht="30" customHeight="1" spans="1:15">
      <c r="A6" s="28" t="s">
        <v>109</v>
      </c>
      <c r="B6" s="25" t="s">
        <v>840</v>
      </c>
      <c r="C6" s="26" t="s">
        <v>759</v>
      </c>
      <c r="D6" s="26" t="s">
        <v>841</v>
      </c>
      <c r="E6" s="26" t="s">
        <v>842</v>
      </c>
      <c r="F6" s="26" t="s">
        <v>843</v>
      </c>
      <c r="G6" s="27" t="s">
        <v>775</v>
      </c>
      <c r="H6" s="28" t="s">
        <v>690</v>
      </c>
      <c r="I6" s="28"/>
      <c r="J6" s="28"/>
      <c r="K6" s="28"/>
    </row>
    <row r="7" ht="42" customHeight="1" spans="1:15">
      <c r="A7" s="178" t="s">
        <v>844</v>
      </c>
      <c r="B7" s="178" t="s">
        <v>845</v>
      </c>
      <c r="C7" s="199">
        <f>(((E7+4)))</f>
        <v>14.8</v>
      </c>
      <c r="D7" s="199">
        <f>(((E7+3)))</f>
        <v>13.8</v>
      </c>
      <c r="E7" s="199">
        <v>10.8</v>
      </c>
      <c r="F7" s="179" t="s">
        <v>846</v>
      </c>
      <c r="G7" s="181" t="s">
        <v>847</v>
      </c>
      <c r="H7" s="35" t="s">
        <v>848</v>
      </c>
      <c r="I7" s="36"/>
      <c r="J7" s="36"/>
      <c r="K7" s="36"/>
    </row>
    <row r="8" ht="42" customHeight="1" spans="1:15">
      <c r="A8" s="178" t="s">
        <v>849</v>
      </c>
      <c r="B8" s="178" t="s">
        <v>850</v>
      </c>
      <c r="C8" s="199">
        <f>(((E8+4)))</f>
        <v>16.3</v>
      </c>
      <c r="D8" s="199">
        <f>(((E8+3)))</f>
        <v>15.3</v>
      </c>
      <c r="E8" s="199">
        <v>12.3</v>
      </c>
      <c r="F8" s="179" t="s">
        <v>846</v>
      </c>
      <c r="G8" s="181"/>
      <c r="H8" s="36"/>
      <c r="I8" s="36"/>
      <c r="J8" s="36"/>
      <c r="K8" s="36"/>
    </row>
    <row r="9" ht="42" customHeight="1" spans="1:15">
      <c r="A9" s="178" t="s">
        <v>851</v>
      </c>
      <c r="B9" s="178" t="s">
        <v>852</v>
      </c>
      <c r="C9" s="199">
        <f>(((E9+4)))</f>
        <v>17.3</v>
      </c>
      <c r="D9" s="199">
        <f>(((E9+3)))</f>
        <v>16.3</v>
      </c>
      <c r="E9" s="199">
        <v>13.3</v>
      </c>
      <c r="F9" s="179" t="s">
        <v>846</v>
      </c>
      <c r="G9" s="181"/>
      <c r="H9" s="36"/>
      <c r="I9" s="36"/>
      <c r="J9" s="36"/>
      <c r="K9" s="36"/>
    </row>
    <row r="10" ht="34" customHeight="1" spans="1:15">
      <c r="A10" s="183" t="s">
        <v>853</v>
      </c>
      <c r="B10" s="184"/>
      <c r="C10" s="184"/>
      <c r="D10" s="184"/>
      <c r="E10" s="184"/>
      <c r="F10" s="184"/>
      <c r="G10" s="184"/>
      <c r="H10" s="185"/>
      <c r="I10" s="185"/>
      <c r="J10" s="185"/>
      <c r="K10" s="185"/>
      <c r="N10" s="3"/>
    </row>
    <row r="11" spans="1:15">
      <c r="A11" s="436"/>
      <c r="B11" s="436"/>
      <c r="C11" s="436"/>
      <c r="D11" s="436"/>
      <c r="E11" s="436"/>
      <c r="F11" s="436"/>
      <c r="G11" s="436"/>
      <c r="H11" s="436"/>
      <c r="I11" s="436"/>
      <c r="J11" s="436"/>
      <c r="K11" s="436"/>
      <c r="N11" s="3"/>
    </row>
    <row r="12" s="3" customFormat="1" ht="39" customHeight="1" spans="1:15">
      <c r="A12" s="21" t="s">
        <v>854</v>
      </c>
      <c r="B12" s="21"/>
      <c r="C12" s="22"/>
      <c r="D12" s="22"/>
      <c r="E12" s="22"/>
      <c r="F12" s="22"/>
      <c r="G12" s="21"/>
      <c r="H12" s="21"/>
      <c r="I12" s="21"/>
      <c r="J12" s="21"/>
      <c r="K12" s="21"/>
      <c r="M12"/>
      <c r="O12"/>
    </row>
    <row r="13" s="3" customFormat="1" ht="51" customHeight="1" spans="1:15">
      <c r="A13" s="203" t="s">
        <v>703</v>
      </c>
      <c r="B13" s="25" t="s">
        <v>840</v>
      </c>
      <c r="C13" s="49" t="s">
        <v>855</v>
      </c>
      <c r="D13" s="50"/>
      <c r="E13" s="50"/>
      <c r="F13" s="397"/>
      <c r="G13" s="26" t="s">
        <v>856</v>
      </c>
      <c r="H13" s="26" t="s">
        <v>857</v>
      </c>
      <c r="I13" s="51" t="s">
        <v>858</v>
      </c>
      <c r="J13" s="28" t="s">
        <v>690</v>
      </c>
      <c r="K13" s="28"/>
    </row>
    <row r="14" s="3" customFormat="1" ht="30" customHeight="1" spans="1:15">
      <c r="A14" s="211"/>
      <c r="B14" s="53"/>
      <c r="C14" s="399" t="s">
        <v>704</v>
      </c>
      <c r="D14" s="51" t="s">
        <v>842</v>
      </c>
      <c r="E14" s="51" t="s">
        <v>859</v>
      </c>
      <c r="F14" s="51" t="s">
        <v>860</v>
      </c>
      <c r="G14" s="51" t="s">
        <v>861</v>
      </c>
      <c r="H14" s="51" t="s">
        <v>861</v>
      </c>
      <c r="I14" s="53"/>
      <c r="J14" s="28"/>
      <c r="K14" s="28"/>
    </row>
    <row r="15" s="3" customFormat="1" ht="30" customHeight="1" spans="1:15">
      <c r="A15" s="402" t="s">
        <v>862</v>
      </c>
      <c r="B15" s="211"/>
      <c r="C15" s="199" t="s">
        <v>384</v>
      </c>
      <c r="D15" s="200">
        <v>7.6</v>
      </c>
      <c r="E15" s="200">
        <v>7.6</v>
      </c>
      <c r="F15" s="200">
        <v>7.6</v>
      </c>
      <c r="G15" s="199">
        <v>1350</v>
      </c>
      <c r="H15" s="199">
        <f>G15+100</f>
        <v>1450</v>
      </c>
      <c r="I15" s="403" t="s">
        <v>863</v>
      </c>
      <c r="J15" s="437"/>
      <c r="K15" s="438"/>
    </row>
    <row r="16" s="3" customFormat="1" ht="30" customHeight="1" spans="1:15">
      <c r="A16" s="402" t="s">
        <v>864</v>
      </c>
      <c r="B16" s="211"/>
      <c r="C16" s="199" t="s">
        <v>384</v>
      </c>
      <c r="D16" s="200">
        <v>7.6</v>
      </c>
      <c r="E16" s="200">
        <v>7.6</v>
      </c>
      <c r="F16" s="200">
        <v>7.6</v>
      </c>
      <c r="G16" s="199">
        <v>1350</v>
      </c>
      <c r="H16" s="199">
        <f>G16+100</f>
        <v>1450</v>
      </c>
      <c r="I16" s="403" t="s">
        <v>863</v>
      </c>
      <c r="J16" s="437"/>
      <c r="K16" s="438"/>
    </row>
    <row r="17" s="4" customFormat="1" ht="24" customHeight="1" spans="1:13">
      <c r="A17" s="206" t="s">
        <v>865</v>
      </c>
      <c r="B17" s="207"/>
      <c r="C17" s="199" t="s">
        <v>384</v>
      </c>
      <c r="D17" s="199">
        <v>7.2</v>
      </c>
      <c r="E17" s="199">
        <v>7.2</v>
      </c>
      <c r="F17" s="199">
        <v>7.2</v>
      </c>
      <c r="G17" s="208" t="s">
        <v>384</v>
      </c>
      <c r="H17" s="208" t="s">
        <v>384</v>
      </c>
      <c r="I17" s="232" t="s">
        <v>866</v>
      </c>
      <c r="J17" s="439" t="s">
        <v>867</v>
      </c>
      <c r="K17" s="440"/>
    </row>
    <row r="18" s="4" customFormat="1" ht="24" customHeight="1" spans="1:13">
      <c r="A18" s="206" t="s">
        <v>868</v>
      </c>
      <c r="B18" s="207"/>
      <c r="C18" s="199" t="s">
        <v>869</v>
      </c>
      <c r="D18" s="199" t="s">
        <v>869</v>
      </c>
      <c r="E18" s="199">
        <v>13.6</v>
      </c>
      <c r="F18" s="199">
        <v>8.4</v>
      </c>
      <c r="G18" s="209" t="s">
        <v>869</v>
      </c>
      <c r="H18" s="209" t="s">
        <v>869</v>
      </c>
      <c r="I18" s="232" t="s">
        <v>870</v>
      </c>
      <c r="J18" s="420"/>
      <c r="K18" s="421"/>
      <c r="M18"/>
    </row>
    <row r="19" ht="22" customHeight="1" spans="1:13">
      <c r="A19" s="212" t="s">
        <v>123</v>
      </c>
      <c r="B19" s="213" t="s">
        <v>871</v>
      </c>
      <c r="C19" s="214">
        <v>7</v>
      </c>
      <c r="D19" s="214">
        <v>7</v>
      </c>
      <c r="E19" s="214">
        <v>7</v>
      </c>
      <c r="F19" s="214">
        <v>7</v>
      </c>
      <c r="G19" s="199">
        <v>1250</v>
      </c>
      <c r="H19" s="199">
        <f t="shared" ref="H19:H82" si="0">G19+100</f>
        <v>1350</v>
      </c>
      <c r="I19" s="441" t="s">
        <v>872</v>
      </c>
      <c r="J19" s="420"/>
      <c r="K19" s="421"/>
    </row>
    <row r="20" ht="22" customHeight="1" spans="1:13">
      <c r="A20" s="212" t="s">
        <v>134</v>
      </c>
      <c r="B20" s="213">
        <v>92337</v>
      </c>
      <c r="C20" s="214">
        <v>7</v>
      </c>
      <c r="D20" s="214">
        <v>7</v>
      </c>
      <c r="E20" s="214">
        <v>7</v>
      </c>
      <c r="F20" s="214">
        <v>7</v>
      </c>
      <c r="G20" s="199">
        <v>1250</v>
      </c>
      <c r="H20" s="199">
        <f t="shared" si="0"/>
        <v>1350</v>
      </c>
      <c r="I20" s="441" t="s">
        <v>872</v>
      </c>
      <c r="J20" s="420"/>
      <c r="K20" s="421"/>
    </row>
    <row r="21" ht="22" customHeight="1" spans="1:13">
      <c r="A21" s="212" t="s">
        <v>135</v>
      </c>
      <c r="B21" s="213" t="s">
        <v>873</v>
      </c>
      <c r="C21" s="214">
        <v>7</v>
      </c>
      <c r="D21" s="214">
        <v>7</v>
      </c>
      <c r="E21" s="214">
        <v>7</v>
      </c>
      <c r="F21" s="214">
        <v>7</v>
      </c>
      <c r="G21" s="199">
        <v>1250</v>
      </c>
      <c r="H21" s="199">
        <f t="shared" si="0"/>
        <v>1350</v>
      </c>
      <c r="I21" s="441" t="s">
        <v>872</v>
      </c>
      <c r="J21" s="420"/>
      <c r="K21" s="421"/>
    </row>
    <row r="22" ht="22" customHeight="1" spans="1:13">
      <c r="A22" s="212" t="s">
        <v>136</v>
      </c>
      <c r="B22" s="213" t="s">
        <v>874</v>
      </c>
      <c r="C22" s="214">
        <v>7</v>
      </c>
      <c r="D22" s="214">
        <v>7</v>
      </c>
      <c r="E22" s="214">
        <v>7</v>
      </c>
      <c r="F22" s="214">
        <v>7</v>
      </c>
      <c r="G22" s="199">
        <v>1250</v>
      </c>
      <c r="H22" s="199">
        <f t="shared" si="0"/>
        <v>1350</v>
      </c>
      <c r="I22" s="441" t="s">
        <v>872</v>
      </c>
      <c r="J22" s="420"/>
      <c r="K22" s="421"/>
    </row>
    <row r="23" ht="22" customHeight="1" spans="1:13">
      <c r="A23" s="212" t="s">
        <v>146</v>
      </c>
      <c r="B23" s="208" t="s">
        <v>875</v>
      </c>
      <c r="C23" s="214">
        <v>7.6</v>
      </c>
      <c r="D23" s="214">
        <v>7.6</v>
      </c>
      <c r="E23" s="214">
        <v>7.6</v>
      </c>
      <c r="F23" s="214">
        <v>7.6</v>
      </c>
      <c r="G23" s="199">
        <v>1350</v>
      </c>
      <c r="H23" s="199">
        <f t="shared" si="0"/>
        <v>1450</v>
      </c>
      <c r="I23" s="441" t="s">
        <v>872</v>
      </c>
      <c r="J23" s="420"/>
      <c r="K23" s="421"/>
    </row>
    <row r="24" ht="22" customHeight="1" spans="1:13">
      <c r="A24" s="212" t="s">
        <v>144</v>
      </c>
      <c r="B24" s="208" t="s">
        <v>876</v>
      </c>
      <c r="C24" s="214">
        <v>7.6</v>
      </c>
      <c r="D24" s="214">
        <v>7.6</v>
      </c>
      <c r="E24" s="214">
        <v>7.6</v>
      </c>
      <c r="F24" s="214">
        <v>7.6</v>
      </c>
      <c r="G24" s="199">
        <v>1350</v>
      </c>
      <c r="H24" s="199">
        <f t="shared" si="0"/>
        <v>1450</v>
      </c>
      <c r="I24" s="441" t="s">
        <v>872</v>
      </c>
      <c r="J24" s="420"/>
      <c r="K24" s="421"/>
    </row>
    <row r="25" ht="22" customHeight="1" spans="1:13">
      <c r="A25" s="212" t="s">
        <v>149</v>
      </c>
      <c r="B25" s="208" t="s">
        <v>877</v>
      </c>
      <c r="C25" s="214">
        <v>7.6</v>
      </c>
      <c r="D25" s="214">
        <v>7.6</v>
      </c>
      <c r="E25" s="214">
        <v>7.6</v>
      </c>
      <c r="F25" s="214">
        <v>7.6</v>
      </c>
      <c r="G25" s="199">
        <v>1350</v>
      </c>
      <c r="H25" s="199">
        <f t="shared" si="0"/>
        <v>1450</v>
      </c>
      <c r="I25" s="441" t="s">
        <v>872</v>
      </c>
      <c r="J25" s="420"/>
      <c r="K25" s="421"/>
    </row>
    <row r="26" ht="22" customHeight="1" spans="1:13">
      <c r="A26" s="212" t="s">
        <v>141</v>
      </c>
      <c r="B26" s="208" t="s">
        <v>878</v>
      </c>
      <c r="C26" s="214">
        <v>7.6</v>
      </c>
      <c r="D26" s="214">
        <v>7.6</v>
      </c>
      <c r="E26" s="214">
        <v>7.6</v>
      </c>
      <c r="F26" s="214">
        <v>7.6</v>
      </c>
      <c r="G26" s="199">
        <v>1350</v>
      </c>
      <c r="H26" s="199">
        <f t="shared" si="0"/>
        <v>1450</v>
      </c>
      <c r="I26" s="441" t="s">
        <v>872</v>
      </c>
      <c r="J26" s="420"/>
      <c r="K26" s="421"/>
    </row>
    <row r="27" ht="22" customHeight="1" spans="1:13">
      <c r="A27" s="212" t="s">
        <v>150</v>
      </c>
      <c r="B27" s="208" t="s">
        <v>879</v>
      </c>
      <c r="C27" s="214">
        <v>7.6</v>
      </c>
      <c r="D27" s="214">
        <v>7.6</v>
      </c>
      <c r="E27" s="214">
        <v>7.6</v>
      </c>
      <c r="F27" s="214">
        <v>7.6</v>
      </c>
      <c r="G27" s="199">
        <v>1350</v>
      </c>
      <c r="H27" s="199">
        <f t="shared" si="0"/>
        <v>1450</v>
      </c>
      <c r="I27" s="441" t="s">
        <v>872</v>
      </c>
      <c r="J27" s="420"/>
      <c r="K27" s="421"/>
    </row>
    <row r="28" ht="22" customHeight="1" spans="1:13">
      <c r="A28" s="219" t="s">
        <v>143</v>
      </c>
      <c r="B28" s="220">
        <v>89115</v>
      </c>
      <c r="C28" s="214">
        <v>7.6</v>
      </c>
      <c r="D28" s="214">
        <v>7.6</v>
      </c>
      <c r="E28" s="214">
        <v>7.6</v>
      </c>
      <c r="F28" s="214">
        <v>7.6</v>
      </c>
      <c r="G28" s="199">
        <v>1350</v>
      </c>
      <c r="H28" s="199">
        <f t="shared" si="0"/>
        <v>1450</v>
      </c>
      <c r="I28" s="441" t="s">
        <v>872</v>
      </c>
      <c r="J28" s="422"/>
      <c r="K28" s="423"/>
    </row>
    <row r="29" s="4" customFormat="1" ht="22" customHeight="1" spans="1:13">
      <c r="A29" s="212" t="s">
        <v>199</v>
      </c>
      <c r="B29" s="208" t="s">
        <v>880</v>
      </c>
      <c r="C29" s="442">
        <v>9.3</v>
      </c>
      <c r="D29" s="442">
        <v>9.3</v>
      </c>
      <c r="E29" s="442">
        <v>9.3</v>
      </c>
      <c r="F29" s="442">
        <v>9.3</v>
      </c>
      <c r="G29" s="199">
        <v>1630</v>
      </c>
      <c r="H29" s="199">
        <f t="shared" si="0"/>
        <v>1730</v>
      </c>
      <c r="I29" s="199" t="s">
        <v>881</v>
      </c>
      <c r="J29" s="443" t="s">
        <v>882</v>
      </c>
      <c r="K29" s="444"/>
    </row>
    <row r="30" s="4" customFormat="1" ht="22" customHeight="1" spans="1:13">
      <c r="A30" s="212" t="s">
        <v>288</v>
      </c>
      <c r="B30" s="208">
        <v>62025</v>
      </c>
      <c r="C30" s="442">
        <v>9.3</v>
      </c>
      <c r="D30" s="442">
        <v>9.3</v>
      </c>
      <c r="E30" s="442">
        <v>9.3</v>
      </c>
      <c r="F30" s="442">
        <v>9.3</v>
      </c>
      <c r="G30" s="199">
        <v>1630</v>
      </c>
      <c r="H30" s="199">
        <f t="shared" si="0"/>
        <v>1730</v>
      </c>
      <c r="I30" s="224" t="s">
        <v>883</v>
      </c>
      <c r="J30" s="445"/>
      <c r="K30" s="446"/>
    </row>
    <row r="31" s="4" customFormat="1" ht="22" customHeight="1" spans="1:13">
      <c r="A31" s="212" t="s">
        <v>210</v>
      </c>
      <c r="B31" s="208" t="s">
        <v>884</v>
      </c>
      <c r="C31" s="442">
        <v>9.3</v>
      </c>
      <c r="D31" s="442">
        <v>9.3</v>
      </c>
      <c r="E31" s="442">
        <v>9.3</v>
      </c>
      <c r="F31" s="442">
        <v>9.3</v>
      </c>
      <c r="G31" s="199">
        <v>1630</v>
      </c>
      <c r="H31" s="199">
        <f t="shared" si="0"/>
        <v>1730</v>
      </c>
      <c r="I31" s="224" t="s">
        <v>883</v>
      </c>
      <c r="J31" s="445"/>
      <c r="K31" s="446"/>
    </row>
    <row r="32" s="4" customFormat="1" ht="22" customHeight="1" spans="1:13">
      <c r="A32" s="212" t="s">
        <v>211</v>
      </c>
      <c r="B32" s="208" t="s">
        <v>885</v>
      </c>
      <c r="C32" s="442">
        <v>9.3</v>
      </c>
      <c r="D32" s="442">
        <v>9.3</v>
      </c>
      <c r="E32" s="442">
        <v>9.3</v>
      </c>
      <c r="F32" s="442">
        <v>9.3</v>
      </c>
      <c r="G32" s="199">
        <v>1630</v>
      </c>
      <c r="H32" s="199">
        <f t="shared" si="0"/>
        <v>1730</v>
      </c>
      <c r="I32" s="224" t="s">
        <v>883</v>
      </c>
      <c r="J32" s="445"/>
      <c r="K32" s="446"/>
    </row>
    <row r="33" s="4" customFormat="1" ht="22" customHeight="1" spans="1:11">
      <c r="A33" s="212" t="s">
        <v>305</v>
      </c>
      <c r="B33" s="208" t="s">
        <v>886</v>
      </c>
      <c r="C33" s="442">
        <v>9.3</v>
      </c>
      <c r="D33" s="442">
        <v>9.3</v>
      </c>
      <c r="E33" s="442">
        <v>9.3</v>
      </c>
      <c r="F33" s="442">
        <v>9.3</v>
      </c>
      <c r="G33" s="199">
        <v>1630</v>
      </c>
      <c r="H33" s="199">
        <f t="shared" si="0"/>
        <v>1730</v>
      </c>
      <c r="I33" s="224" t="s">
        <v>883</v>
      </c>
      <c r="J33" s="445"/>
      <c r="K33" s="446"/>
    </row>
    <row r="34" s="4" customFormat="1" ht="22" customHeight="1" spans="1:11">
      <c r="A34" s="212" t="s">
        <v>212</v>
      </c>
      <c r="B34" s="212" t="s">
        <v>887</v>
      </c>
      <c r="C34" s="442">
        <v>9.3</v>
      </c>
      <c r="D34" s="442">
        <v>9.3</v>
      </c>
      <c r="E34" s="442">
        <v>9.3</v>
      </c>
      <c r="F34" s="442">
        <v>9.3</v>
      </c>
      <c r="G34" s="199">
        <v>1630</v>
      </c>
      <c r="H34" s="199">
        <f t="shared" si="0"/>
        <v>1730</v>
      </c>
      <c r="I34" s="224" t="s">
        <v>883</v>
      </c>
      <c r="J34" s="445"/>
      <c r="K34" s="446"/>
    </row>
    <row r="35" s="4" customFormat="1" ht="22" customHeight="1" spans="1:11">
      <c r="A35" s="212" t="s">
        <v>371</v>
      </c>
      <c r="B35" s="212">
        <v>75019</v>
      </c>
      <c r="C35" s="442">
        <v>9.3</v>
      </c>
      <c r="D35" s="442">
        <v>9.3</v>
      </c>
      <c r="E35" s="442">
        <v>9.3</v>
      </c>
      <c r="F35" s="442">
        <v>9.3</v>
      </c>
      <c r="G35" s="199">
        <v>1630</v>
      </c>
      <c r="H35" s="199">
        <f t="shared" si="0"/>
        <v>1730</v>
      </c>
      <c r="I35" s="224" t="s">
        <v>883</v>
      </c>
      <c r="J35" s="445"/>
      <c r="K35" s="446"/>
    </row>
    <row r="36" s="4" customFormat="1" ht="22" customHeight="1" spans="1:11">
      <c r="A36" s="212" t="s">
        <v>202</v>
      </c>
      <c r="B36" s="212">
        <v>75126</v>
      </c>
      <c r="C36" s="442">
        <v>9.3</v>
      </c>
      <c r="D36" s="442">
        <v>9.3</v>
      </c>
      <c r="E36" s="442">
        <v>9.3</v>
      </c>
      <c r="F36" s="442">
        <v>9.3</v>
      </c>
      <c r="G36" s="199">
        <v>1630</v>
      </c>
      <c r="H36" s="199">
        <f t="shared" si="0"/>
        <v>1730</v>
      </c>
      <c r="I36" s="224" t="s">
        <v>883</v>
      </c>
      <c r="J36" s="445"/>
      <c r="K36" s="446"/>
    </row>
    <row r="37" s="4" customFormat="1" ht="22" customHeight="1" spans="1:11">
      <c r="A37" s="212" t="s">
        <v>368</v>
      </c>
      <c r="B37" s="212" t="s">
        <v>888</v>
      </c>
      <c r="C37" s="442">
        <v>9.3</v>
      </c>
      <c r="D37" s="442">
        <v>9.3</v>
      </c>
      <c r="E37" s="442">
        <v>9.3</v>
      </c>
      <c r="F37" s="442">
        <v>9.3</v>
      </c>
      <c r="G37" s="199">
        <v>1630</v>
      </c>
      <c r="H37" s="199">
        <f t="shared" si="0"/>
        <v>1730</v>
      </c>
      <c r="I37" s="224" t="s">
        <v>883</v>
      </c>
      <c r="J37" s="445"/>
      <c r="K37" s="446"/>
    </row>
    <row r="38" s="4" customFormat="1" ht="22" customHeight="1" spans="1:11">
      <c r="A38" s="212" t="s">
        <v>269</v>
      </c>
      <c r="B38" s="212">
        <v>60410</v>
      </c>
      <c r="C38" s="442">
        <v>9.3</v>
      </c>
      <c r="D38" s="442">
        <v>9.3</v>
      </c>
      <c r="E38" s="442">
        <v>9.3</v>
      </c>
      <c r="F38" s="442">
        <v>9.3</v>
      </c>
      <c r="G38" s="199">
        <v>1630</v>
      </c>
      <c r="H38" s="199">
        <f t="shared" si="0"/>
        <v>1730</v>
      </c>
      <c r="I38" s="224" t="s">
        <v>883</v>
      </c>
      <c r="J38" s="445"/>
      <c r="K38" s="446"/>
    </row>
    <row r="39" ht="22" customHeight="1" spans="1:11">
      <c r="A39" s="219" t="s">
        <v>889</v>
      </c>
      <c r="B39" s="229">
        <v>92408</v>
      </c>
      <c r="C39" s="230" t="s">
        <v>384</v>
      </c>
      <c r="D39" s="231">
        <v>7.8</v>
      </c>
      <c r="E39" s="231">
        <v>7.8</v>
      </c>
      <c r="F39" s="231">
        <v>7.8</v>
      </c>
      <c r="G39" s="232">
        <v>1380</v>
      </c>
      <c r="H39" s="199">
        <f t="shared" si="0"/>
        <v>1480</v>
      </c>
      <c r="I39" s="224" t="s">
        <v>890</v>
      </c>
      <c r="J39" s="445"/>
      <c r="K39" s="446"/>
    </row>
    <row r="40" ht="22" customHeight="1" spans="1:11">
      <c r="A40" s="219" t="s">
        <v>633</v>
      </c>
      <c r="B40" s="229">
        <v>92374</v>
      </c>
      <c r="C40" s="230" t="s">
        <v>384</v>
      </c>
      <c r="D40" s="231">
        <v>7.8</v>
      </c>
      <c r="E40" s="231">
        <v>7.8</v>
      </c>
      <c r="F40" s="231">
        <v>7.8</v>
      </c>
      <c r="G40" s="232">
        <v>1380</v>
      </c>
      <c r="H40" s="199">
        <f t="shared" si="0"/>
        <v>1480</v>
      </c>
      <c r="I40" s="224" t="s">
        <v>890</v>
      </c>
      <c r="J40" s="445"/>
      <c r="K40" s="446"/>
    </row>
    <row r="41" ht="22" customHeight="1" spans="1:11">
      <c r="A41" s="219" t="s">
        <v>632</v>
      </c>
      <c r="B41" s="220">
        <v>92551</v>
      </c>
      <c r="C41" s="230" t="s">
        <v>384</v>
      </c>
      <c r="D41" s="231">
        <v>7.8</v>
      </c>
      <c r="E41" s="231">
        <v>7.8</v>
      </c>
      <c r="F41" s="231">
        <v>7.8</v>
      </c>
      <c r="G41" s="232">
        <v>1380</v>
      </c>
      <c r="H41" s="199">
        <f t="shared" si="0"/>
        <v>1480</v>
      </c>
      <c r="I41" s="224" t="s">
        <v>890</v>
      </c>
      <c r="J41" s="445"/>
      <c r="K41" s="446"/>
    </row>
    <row r="42" ht="22" customHeight="1" spans="1:11">
      <c r="A42" s="219" t="s">
        <v>634</v>
      </c>
      <c r="B42" s="229">
        <v>92571</v>
      </c>
      <c r="C42" s="230" t="s">
        <v>384</v>
      </c>
      <c r="D42" s="231">
        <v>7.8</v>
      </c>
      <c r="E42" s="231">
        <v>7.8</v>
      </c>
      <c r="F42" s="231">
        <v>7.8</v>
      </c>
      <c r="G42" s="232">
        <v>1380</v>
      </c>
      <c r="H42" s="199">
        <f t="shared" si="0"/>
        <v>1480</v>
      </c>
      <c r="I42" s="224" t="s">
        <v>890</v>
      </c>
      <c r="J42" s="445"/>
      <c r="K42" s="446"/>
    </row>
    <row r="43" ht="22" customHeight="1" spans="1:11">
      <c r="A43" s="219" t="s">
        <v>891</v>
      </c>
      <c r="B43" s="220" t="s">
        <v>892</v>
      </c>
      <c r="C43" s="230" t="s">
        <v>384</v>
      </c>
      <c r="D43" s="231">
        <v>7.8</v>
      </c>
      <c r="E43" s="231">
        <v>7.8</v>
      </c>
      <c r="F43" s="231">
        <v>7.8</v>
      </c>
      <c r="G43" s="232">
        <v>1380</v>
      </c>
      <c r="H43" s="199">
        <f t="shared" si="0"/>
        <v>1480</v>
      </c>
      <c r="I43" s="224" t="s">
        <v>890</v>
      </c>
      <c r="J43" s="445"/>
      <c r="K43" s="446"/>
    </row>
    <row r="44" ht="22" customHeight="1" spans="1:11">
      <c r="A44" s="219" t="s">
        <v>893</v>
      </c>
      <c r="B44" s="220" t="s">
        <v>894</v>
      </c>
      <c r="C44" s="230" t="s">
        <v>384</v>
      </c>
      <c r="D44" s="231">
        <v>8.3</v>
      </c>
      <c r="E44" s="231">
        <v>8.3</v>
      </c>
      <c r="F44" s="231">
        <v>8.3</v>
      </c>
      <c r="G44" s="232">
        <v>1510</v>
      </c>
      <c r="H44" s="199">
        <f t="shared" si="0"/>
        <v>1610</v>
      </c>
      <c r="I44" s="224" t="s">
        <v>890</v>
      </c>
      <c r="J44" s="445"/>
      <c r="K44" s="446"/>
    </row>
    <row r="45" ht="22" customHeight="1" spans="1:11">
      <c r="A45" s="219" t="s">
        <v>631</v>
      </c>
      <c r="B45" s="220">
        <v>92408</v>
      </c>
      <c r="C45" s="230" t="s">
        <v>384</v>
      </c>
      <c r="D45" s="231">
        <v>7.8</v>
      </c>
      <c r="E45" s="231">
        <v>7.8</v>
      </c>
      <c r="F45" s="231">
        <v>7.8</v>
      </c>
      <c r="G45" s="232">
        <v>1380</v>
      </c>
      <c r="H45" s="199">
        <f t="shared" si="0"/>
        <v>1480</v>
      </c>
      <c r="I45" s="224" t="s">
        <v>890</v>
      </c>
      <c r="J45" s="445"/>
      <c r="K45" s="446"/>
    </row>
    <row r="46" ht="22" customHeight="1" spans="1:11">
      <c r="A46" s="219" t="s">
        <v>196</v>
      </c>
      <c r="B46" s="220" t="s">
        <v>895</v>
      </c>
      <c r="C46" s="230" t="s">
        <v>384</v>
      </c>
      <c r="D46" s="231">
        <v>7.8</v>
      </c>
      <c r="E46" s="231">
        <v>7.8</v>
      </c>
      <c r="F46" s="231">
        <v>7.8</v>
      </c>
      <c r="G46" s="232">
        <v>1380</v>
      </c>
      <c r="H46" s="199">
        <f t="shared" si="0"/>
        <v>1480</v>
      </c>
      <c r="I46" s="224" t="s">
        <v>896</v>
      </c>
      <c r="J46" s="445"/>
      <c r="K46" s="446"/>
    </row>
    <row r="47" ht="22" customHeight="1" spans="1:11">
      <c r="A47" s="219" t="s">
        <v>195</v>
      </c>
      <c r="B47" s="220" t="s">
        <v>897</v>
      </c>
      <c r="C47" s="230" t="s">
        <v>384</v>
      </c>
      <c r="D47" s="231">
        <v>7.8</v>
      </c>
      <c r="E47" s="231">
        <v>7.8</v>
      </c>
      <c r="F47" s="231">
        <v>7.8</v>
      </c>
      <c r="G47" s="232">
        <v>1380</v>
      </c>
      <c r="H47" s="199">
        <f t="shared" si="0"/>
        <v>1480</v>
      </c>
      <c r="I47" s="224" t="s">
        <v>896</v>
      </c>
      <c r="J47" s="445"/>
      <c r="K47" s="446"/>
    </row>
    <row r="48" ht="22" customHeight="1" spans="1:11">
      <c r="A48" s="219" t="s">
        <v>193</v>
      </c>
      <c r="B48" s="220" t="s">
        <v>898</v>
      </c>
      <c r="C48" s="230" t="s">
        <v>384</v>
      </c>
      <c r="D48" s="231">
        <v>7.8</v>
      </c>
      <c r="E48" s="231">
        <v>7.8</v>
      </c>
      <c r="F48" s="231">
        <v>7.8</v>
      </c>
      <c r="G48" s="232">
        <v>1380</v>
      </c>
      <c r="H48" s="199">
        <f t="shared" si="0"/>
        <v>1480</v>
      </c>
      <c r="I48" s="224" t="s">
        <v>896</v>
      </c>
      <c r="J48" s="445"/>
      <c r="K48" s="446"/>
    </row>
    <row r="49" ht="22" customHeight="1" spans="1:11">
      <c r="A49" s="219" t="s">
        <v>899</v>
      </c>
      <c r="B49" s="220" t="s">
        <v>900</v>
      </c>
      <c r="C49" s="230" t="s">
        <v>384</v>
      </c>
      <c r="D49" s="231">
        <v>7.8</v>
      </c>
      <c r="E49" s="231">
        <v>7.8</v>
      </c>
      <c r="F49" s="231">
        <v>7.8</v>
      </c>
      <c r="G49" s="232">
        <v>1380</v>
      </c>
      <c r="H49" s="199">
        <f t="shared" si="0"/>
        <v>1480</v>
      </c>
      <c r="I49" s="224" t="s">
        <v>896</v>
      </c>
      <c r="J49" s="445"/>
      <c r="K49" s="446"/>
    </row>
    <row r="50" ht="22" customHeight="1" spans="1:11">
      <c r="A50" s="219" t="s">
        <v>225</v>
      </c>
      <c r="B50" s="220">
        <v>95215</v>
      </c>
      <c r="C50" s="230" t="s">
        <v>384</v>
      </c>
      <c r="D50" s="231">
        <v>8.3</v>
      </c>
      <c r="E50" s="231">
        <v>8.3</v>
      </c>
      <c r="F50" s="231">
        <v>8.3</v>
      </c>
      <c r="G50" s="232">
        <v>1510</v>
      </c>
      <c r="H50" s="199">
        <f t="shared" si="0"/>
        <v>1610</v>
      </c>
      <c r="I50" s="224" t="s">
        <v>896</v>
      </c>
      <c r="J50" s="445"/>
      <c r="K50" s="446"/>
    </row>
    <row r="51" ht="22" customHeight="1" spans="1:11">
      <c r="A51" s="219" t="s">
        <v>901</v>
      </c>
      <c r="B51" s="220" t="s">
        <v>902</v>
      </c>
      <c r="C51" s="230" t="s">
        <v>384</v>
      </c>
      <c r="D51" s="231">
        <v>8.3</v>
      </c>
      <c r="E51" s="231">
        <v>8.3</v>
      </c>
      <c r="F51" s="231">
        <v>8.3</v>
      </c>
      <c r="G51" s="232">
        <v>1510</v>
      </c>
      <c r="H51" s="199">
        <f t="shared" si="0"/>
        <v>1610</v>
      </c>
      <c r="I51" s="224" t="s">
        <v>896</v>
      </c>
      <c r="J51" s="445"/>
      <c r="K51" s="446"/>
    </row>
    <row r="52" ht="22" customHeight="1" spans="1:11">
      <c r="A52" s="219" t="s">
        <v>644</v>
      </c>
      <c r="B52" s="220" t="s">
        <v>903</v>
      </c>
      <c r="C52" s="230" t="s">
        <v>384</v>
      </c>
      <c r="D52" s="231">
        <v>8.3</v>
      </c>
      <c r="E52" s="231">
        <v>8.3</v>
      </c>
      <c r="F52" s="231">
        <v>8.3</v>
      </c>
      <c r="G52" s="232">
        <v>1510</v>
      </c>
      <c r="H52" s="199">
        <f t="shared" si="0"/>
        <v>1610</v>
      </c>
      <c r="I52" s="224" t="s">
        <v>896</v>
      </c>
      <c r="J52" s="445"/>
      <c r="K52" s="446"/>
    </row>
    <row r="53" ht="22" customHeight="1" spans="1:11">
      <c r="A53" s="219" t="s">
        <v>247</v>
      </c>
      <c r="B53" s="230" t="s">
        <v>904</v>
      </c>
      <c r="C53" s="230" t="s">
        <v>384</v>
      </c>
      <c r="D53" s="231">
        <v>8.3</v>
      </c>
      <c r="E53" s="231">
        <v>8.3</v>
      </c>
      <c r="F53" s="231">
        <v>8.3</v>
      </c>
      <c r="G53" s="232">
        <v>1510</v>
      </c>
      <c r="H53" s="199">
        <f t="shared" si="0"/>
        <v>1610</v>
      </c>
      <c r="I53" s="224" t="s">
        <v>896</v>
      </c>
      <c r="J53" s="445"/>
      <c r="K53" s="446"/>
    </row>
    <row r="54" ht="22" customHeight="1" spans="1:11">
      <c r="A54" s="219" t="s">
        <v>248</v>
      </c>
      <c r="B54" s="230" t="s">
        <v>904</v>
      </c>
      <c r="C54" s="230" t="s">
        <v>384</v>
      </c>
      <c r="D54" s="231">
        <v>8.3</v>
      </c>
      <c r="E54" s="231">
        <v>8.3</v>
      </c>
      <c r="F54" s="231">
        <v>8.3</v>
      </c>
      <c r="G54" s="232">
        <v>1510</v>
      </c>
      <c r="H54" s="199">
        <f t="shared" si="0"/>
        <v>1610</v>
      </c>
      <c r="I54" s="224" t="s">
        <v>896</v>
      </c>
      <c r="J54" s="445"/>
      <c r="K54" s="446"/>
    </row>
    <row r="55" ht="22" customHeight="1" spans="1:11">
      <c r="A55" s="219" t="s">
        <v>642</v>
      </c>
      <c r="B55" s="220" t="s">
        <v>905</v>
      </c>
      <c r="C55" s="230" t="s">
        <v>384</v>
      </c>
      <c r="D55" s="231">
        <v>8.3</v>
      </c>
      <c r="E55" s="231">
        <v>8.3</v>
      </c>
      <c r="F55" s="231">
        <v>8.3</v>
      </c>
      <c r="G55" s="232">
        <v>1510</v>
      </c>
      <c r="H55" s="199">
        <f t="shared" si="0"/>
        <v>1610</v>
      </c>
      <c r="I55" s="224" t="s">
        <v>896</v>
      </c>
      <c r="J55" s="445"/>
      <c r="K55" s="446"/>
    </row>
    <row r="56" ht="22" customHeight="1" spans="1:11">
      <c r="A56" s="219" t="s">
        <v>643</v>
      </c>
      <c r="B56" s="220" t="s">
        <v>906</v>
      </c>
      <c r="C56" s="230" t="s">
        <v>384</v>
      </c>
      <c r="D56" s="231">
        <v>8.3</v>
      </c>
      <c r="E56" s="231">
        <v>8.3</v>
      </c>
      <c r="F56" s="231">
        <v>8.3</v>
      </c>
      <c r="G56" s="232">
        <v>1510</v>
      </c>
      <c r="H56" s="199">
        <f t="shared" si="0"/>
        <v>1610</v>
      </c>
      <c r="I56" s="224" t="s">
        <v>896</v>
      </c>
      <c r="J56" s="445"/>
      <c r="K56" s="446"/>
    </row>
    <row r="57" ht="22" customHeight="1" spans="1:11">
      <c r="A57" s="219" t="s">
        <v>640</v>
      </c>
      <c r="B57" s="220">
        <v>89115</v>
      </c>
      <c r="C57" s="230" t="s">
        <v>384</v>
      </c>
      <c r="D57" s="231">
        <v>8.3</v>
      </c>
      <c r="E57" s="231">
        <v>8.3</v>
      </c>
      <c r="F57" s="231">
        <v>8.3</v>
      </c>
      <c r="G57" s="232">
        <v>1510</v>
      </c>
      <c r="H57" s="199">
        <f t="shared" si="0"/>
        <v>1610</v>
      </c>
      <c r="I57" s="224" t="s">
        <v>896</v>
      </c>
      <c r="J57" s="445"/>
      <c r="K57" s="446"/>
    </row>
    <row r="58" customFormat="1" ht="22" customHeight="1" spans="1:11">
      <c r="A58" s="241" t="s">
        <v>188</v>
      </c>
      <c r="B58" s="219">
        <v>93291</v>
      </c>
      <c r="C58" s="230" t="s">
        <v>384</v>
      </c>
      <c r="D58" s="231">
        <v>8.3</v>
      </c>
      <c r="E58" s="231">
        <v>8.3</v>
      </c>
      <c r="F58" s="231">
        <v>8.3</v>
      </c>
      <c r="G58" s="232">
        <v>1510</v>
      </c>
      <c r="H58" s="199">
        <f t="shared" si="0"/>
        <v>1610</v>
      </c>
      <c r="I58" s="224" t="s">
        <v>896</v>
      </c>
      <c r="J58" s="445"/>
      <c r="K58" s="446"/>
    </row>
    <row r="59" customFormat="1" ht="22" customHeight="1" spans="1:11">
      <c r="A59" s="241" t="s">
        <v>646</v>
      </c>
      <c r="B59" s="219">
        <v>84081</v>
      </c>
      <c r="C59" s="230" t="s">
        <v>384</v>
      </c>
      <c r="D59" s="231">
        <v>9.8</v>
      </c>
      <c r="E59" s="231">
        <v>9.8</v>
      </c>
      <c r="F59" s="231">
        <v>9.8</v>
      </c>
      <c r="G59" s="232">
        <v>1730</v>
      </c>
      <c r="H59" s="199">
        <f t="shared" si="0"/>
        <v>1830</v>
      </c>
      <c r="I59" s="224" t="s">
        <v>896</v>
      </c>
      <c r="J59" s="445"/>
      <c r="K59" s="446"/>
    </row>
    <row r="60" s="4" customFormat="1" ht="22" customHeight="1" spans="1:11">
      <c r="A60" s="219" t="s">
        <v>253</v>
      </c>
      <c r="B60" s="220">
        <v>89506</v>
      </c>
      <c r="C60" s="230" t="s">
        <v>384</v>
      </c>
      <c r="D60" s="231">
        <v>9.785393828</v>
      </c>
      <c r="E60" s="231">
        <v>9.785393828</v>
      </c>
      <c r="F60" s="231">
        <v>9.785393828</v>
      </c>
      <c r="G60" s="232">
        <v>1730</v>
      </c>
      <c r="H60" s="199">
        <f t="shared" si="0"/>
        <v>1830</v>
      </c>
      <c r="I60" s="224" t="s">
        <v>896</v>
      </c>
      <c r="J60" s="445"/>
      <c r="K60" s="446"/>
    </row>
    <row r="61" ht="22" customHeight="1" spans="1:11">
      <c r="A61" s="212" t="s">
        <v>647</v>
      </c>
      <c r="B61" s="208" t="s">
        <v>907</v>
      </c>
      <c r="C61" s="199" t="s">
        <v>384</v>
      </c>
      <c r="D61" s="231">
        <v>9.565333947</v>
      </c>
      <c r="E61" s="231">
        <v>9.565333947</v>
      </c>
      <c r="F61" s="231">
        <v>9.565333947</v>
      </c>
      <c r="G61" s="232">
        <v>1700</v>
      </c>
      <c r="H61" s="199">
        <f t="shared" si="0"/>
        <v>1800</v>
      </c>
      <c r="I61" s="224" t="s">
        <v>896</v>
      </c>
      <c r="J61" s="445"/>
      <c r="K61" s="446"/>
    </row>
    <row r="62" ht="22" customHeight="1" spans="1:11">
      <c r="A62" s="212" t="s">
        <v>908</v>
      </c>
      <c r="B62" s="208" t="s">
        <v>909</v>
      </c>
      <c r="C62" s="199" t="s">
        <v>384</v>
      </c>
      <c r="D62" s="231">
        <v>10.445573468</v>
      </c>
      <c r="E62" s="231">
        <v>10.445573468</v>
      </c>
      <c r="F62" s="231">
        <v>10.445573468</v>
      </c>
      <c r="G62" s="232">
        <v>1840</v>
      </c>
      <c r="H62" s="199">
        <f t="shared" si="0"/>
        <v>1940</v>
      </c>
      <c r="I62" s="224" t="s">
        <v>896</v>
      </c>
      <c r="J62" s="445"/>
      <c r="K62" s="446"/>
    </row>
    <row r="63" ht="22" customHeight="1" spans="1:11">
      <c r="A63" s="212" t="s">
        <v>910</v>
      </c>
      <c r="B63" s="208" t="s">
        <v>911</v>
      </c>
      <c r="C63" s="199" t="s">
        <v>384</v>
      </c>
      <c r="D63" s="231">
        <v>10.445573468</v>
      </c>
      <c r="E63" s="231">
        <v>10.445573468</v>
      </c>
      <c r="F63" s="231">
        <v>10.445573468</v>
      </c>
      <c r="G63" s="232">
        <v>1840</v>
      </c>
      <c r="H63" s="199">
        <f t="shared" si="0"/>
        <v>1940</v>
      </c>
      <c r="I63" s="224" t="s">
        <v>896</v>
      </c>
      <c r="J63" s="445"/>
      <c r="K63" s="446"/>
    </row>
    <row r="64" ht="22" customHeight="1" spans="1:11">
      <c r="A64" s="212" t="s">
        <v>358</v>
      </c>
      <c r="B64" s="208">
        <v>77545</v>
      </c>
      <c r="C64" s="199" t="s">
        <v>384</v>
      </c>
      <c r="D64" s="231" t="s">
        <v>384</v>
      </c>
      <c r="E64" s="231">
        <v>10.445573468</v>
      </c>
      <c r="F64" s="231">
        <v>10.445573468</v>
      </c>
      <c r="G64" s="232">
        <v>1840</v>
      </c>
      <c r="H64" s="199">
        <f t="shared" si="0"/>
        <v>1940</v>
      </c>
      <c r="I64" s="224" t="s">
        <v>912</v>
      </c>
      <c r="J64" s="447" t="s">
        <v>913</v>
      </c>
      <c r="K64" s="429"/>
    </row>
    <row r="65" ht="22" customHeight="1" spans="1:12">
      <c r="A65" s="212" t="s">
        <v>914</v>
      </c>
      <c r="B65" s="208">
        <v>77423</v>
      </c>
      <c r="C65" s="199" t="s">
        <v>384</v>
      </c>
      <c r="D65" s="231" t="s">
        <v>384</v>
      </c>
      <c r="E65" s="231">
        <v>10.775663289</v>
      </c>
      <c r="F65" s="231">
        <v>10.775663289</v>
      </c>
      <c r="G65" s="232">
        <v>1900</v>
      </c>
      <c r="H65" s="199">
        <f t="shared" si="0"/>
        <v>2000</v>
      </c>
      <c r="I65" s="224" t="s">
        <v>912</v>
      </c>
      <c r="J65" s="447" t="s">
        <v>913</v>
      </c>
      <c r="K65" s="429"/>
    </row>
    <row r="66" ht="22" customHeight="1" spans="1:12">
      <c r="A66" s="212" t="s">
        <v>205</v>
      </c>
      <c r="B66" s="208">
        <v>80018</v>
      </c>
      <c r="C66" s="199" t="s">
        <v>384</v>
      </c>
      <c r="D66" s="231" t="s">
        <v>384</v>
      </c>
      <c r="E66" s="231">
        <v>11.105753109</v>
      </c>
      <c r="F66" s="231">
        <v>11.105753109</v>
      </c>
      <c r="G66" s="232">
        <v>1960</v>
      </c>
      <c r="H66" s="199">
        <f t="shared" si="0"/>
        <v>2060</v>
      </c>
      <c r="I66" s="224" t="s">
        <v>912</v>
      </c>
      <c r="J66" s="447" t="s">
        <v>913</v>
      </c>
      <c r="K66" s="429"/>
    </row>
    <row r="67" ht="22" customHeight="1" spans="1:12">
      <c r="A67" s="212" t="s">
        <v>203</v>
      </c>
      <c r="B67" s="208" t="s">
        <v>915</v>
      </c>
      <c r="C67" s="199" t="s">
        <v>384</v>
      </c>
      <c r="D67" s="231" t="s">
        <v>384</v>
      </c>
      <c r="E67" s="231">
        <v>10.445573468</v>
      </c>
      <c r="F67" s="231">
        <v>10.445573468</v>
      </c>
      <c r="G67" s="232">
        <v>1840</v>
      </c>
      <c r="H67" s="199">
        <f t="shared" si="0"/>
        <v>1940</v>
      </c>
      <c r="I67" s="224" t="s">
        <v>912</v>
      </c>
      <c r="J67" s="447" t="s">
        <v>913</v>
      </c>
      <c r="K67" s="429"/>
    </row>
    <row r="68" ht="22" customHeight="1" spans="1:12">
      <c r="A68" s="212" t="s">
        <v>260</v>
      </c>
      <c r="B68" s="208" t="s">
        <v>916</v>
      </c>
      <c r="C68" s="199" t="s">
        <v>384</v>
      </c>
      <c r="D68" s="231" t="s">
        <v>384</v>
      </c>
      <c r="E68" s="231">
        <v>11.325812989</v>
      </c>
      <c r="F68" s="231">
        <v>11.325812989</v>
      </c>
      <c r="G68" s="232">
        <v>1990</v>
      </c>
      <c r="H68" s="199">
        <f t="shared" si="0"/>
        <v>2090</v>
      </c>
      <c r="I68" s="224" t="s">
        <v>912</v>
      </c>
      <c r="J68" s="447" t="s">
        <v>913</v>
      </c>
      <c r="K68" s="429"/>
    </row>
    <row r="69" ht="22" customHeight="1" spans="1:12">
      <c r="A69" s="212" t="s">
        <v>648</v>
      </c>
      <c r="B69" s="208" t="s">
        <v>917</v>
      </c>
      <c r="C69" s="199" t="s">
        <v>384</v>
      </c>
      <c r="D69" s="231" t="s">
        <v>384</v>
      </c>
      <c r="E69" s="231">
        <v>11.325812989</v>
      </c>
      <c r="F69" s="231">
        <v>11.325812989</v>
      </c>
      <c r="G69" s="232">
        <v>1990</v>
      </c>
      <c r="H69" s="199">
        <f t="shared" si="0"/>
        <v>2090</v>
      </c>
      <c r="I69" s="224" t="s">
        <v>912</v>
      </c>
      <c r="J69" s="447" t="s">
        <v>913</v>
      </c>
      <c r="K69" s="429"/>
    </row>
    <row r="70" ht="22" customHeight="1" spans="1:12">
      <c r="A70" s="212" t="s">
        <v>353</v>
      </c>
      <c r="B70" s="208">
        <v>37090</v>
      </c>
      <c r="C70" s="199" t="s">
        <v>384</v>
      </c>
      <c r="D70" s="231" t="s">
        <v>384</v>
      </c>
      <c r="E70" s="231">
        <v>11.76593275</v>
      </c>
      <c r="F70" s="231">
        <v>11.76593275</v>
      </c>
      <c r="G70" s="232">
        <v>2060</v>
      </c>
      <c r="H70" s="199">
        <f t="shared" si="0"/>
        <v>2160</v>
      </c>
      <c r="I70" s="224" t="s">
        <v>912</v>
      </c>
      <c r="J70" s="447" t="s">
        <v>913</v>
      </c>
      <c r="K70" s="429"/>
    </row>
    <row r="71" ht="22" customHeight="1" spans="1:12">
      <c r="A71" s="212" t="s">
        <v>650</v>
      </c>
      <c r="B71" s="208">
        <v>80019</v>
      </c>
      <c r="C71" s="199" t="s">
        <v>384</v>
      </c>
      <c r="D71" s="231" t="s">
        <v>384</v>
      </c>
      <c r="E71" s="231">
        <v>11.325812989</v>
      </c>
      <c r="F71" s="231">
        <v>11.325812989</v>
      </c>
      <c r="G71" s="232">
        <v>1990</v>
      </c>
      <c r="H71" s="199">
        <f t="shared" si="0"/>
        <v>2090</v>
      </c>
      <c r="I71" s="224" t="s">
        <v>912</v>
      </c>
      <c r="J71" s="447" t="s">
        <v>913</v>
      </c>
      <c r="K71" s="429"/>
    </row>
    <row r="72" ht="22" customHeight="1" spans="1:12">
      <c r="A72" s="212" t="s">
        <v>304</v>
      </c>
      <c r="B72" s="208">
        <v>66021</v>
      </c>
      <c r="C72" s="199" t="s">
        <v>384</v>
      </c>
      <c r="D72" s="231" t="s">
        <v>384</v>
      </c>
      <c r="E72" s="231">
        <v>12.20605251</v>
      </c>
      <c r="F72" s="231">
        <v>12.20605251</v>
      </c>
      <c r="G72" s="232">
        <v>2140</v>
      </c>
      <c r="H72" s="199">
        <f t="shared" si="0"/>
        <v>2240</v>
      </c>
      <c r="I72" s="224" t="s">
        <v>912</v>
      </c>
      <c r="J72" s="447" t="s">
        <v>913</v>
      </c>
      <c r="K72" s="429"/>
    </row>
    <row r="73" ht="22" customHeight="1" spans="1:12">
      <c r="A73" s="212" t="s">
        <v>918</v>
      </c>
      <c r="B73" s="208">
        <v>98390</v>
      </c>
      <c r="C73" s="199" t="s">
        <v>384</v>
      </c>
      <c r="D73" s="231" t="s">
        <v>384</v>
      </c>
      <c r="E73" s="231">
        <v>11.325812989</v>
      </c>
      <c r="F73" s="231">
        <v>11.325812989</v>
      </c>
      <c r="G73" s="232">
        <v>1990</v>
      </c>
      <c r="H73" s="199">
        <f t="shared" si="0"/>
        <v>2090</v>
      </c>
      <c r="I73" s="224" t="s">
        <v>912</v>
      </c>
      <c r="J73" s="447" t="s">
        <v>913</v>
      </c>
      <c r="K73" s="429"/>
    </row>
    <row r="74" ht="22" customHeight="1" spans="1:12">
      <c r="A74" s="242" t="s">
        <v>919</v>
      </c>
      <c r="B74" s="208" t="s">
        <v>920</v>
      </c>
      <c r="C74" s="199" t="s">
        <v>384</v>
      </c>
      <c r="D74" s="231" t="s">
        <v>384</v>
      </c>
      <c r="E74" s="231">
        <v>11.76593275</v>
      </c>
      <c r="F74" s="231">
        <v>11.76593275</v>
      </c>
      <c r="G74" s="232">
        <v>2060</v>
      </c>
      <c r="H74" s="199">
        <f t="shared" si="0"/>
        <v>2160</v>
      </c>
      <c r="I74" s="224" t="s">
        <v>912</v>
      </c>
      <c r="J74" s="447" t="s">
        <v>913</v>
      </c>
      <c r="K74" s="429"/>
      <c r="L74" s="448"/>
    </row>
    <row r="75" ht="22" customHeight="1" spans="1:12">
      <c r="A75" s="212" t="s">
        <v>379</v>
      </c>
      <c r="B75" s="208" t="s">
        <v>921</v>
      </c>
      <c r="C75" s="199" t="s">
        <v>384</v>
      </c>
      <c r="D75" s="231" t="s">
        <v>384</v>
      </c>
      <c r="E75" s="231">
        <v>12.20605251</v>
      </c>
      <c r="F75" s="231">
        <v>12.20605251</v>
      </c>
      <c r="G75" s="232">
        <v>2140</v>
      </c>
      <c r="H75" s="199">
        <f t="shared" si="0"/>
        <v>2240</v>
      </c>
      <c r="I75" s="224" t="s">
        <v>912</v>
      </c>
      <c r="J75" s="447" t="s">
        <v>913</v>
      </c>
      <c r="K75" s="429"/>
    </row>
    <row r="76" ht="22" customHeight="1" spans="1:12">
      <c r="A76" s="212" t="s">
        <v>297</v>
      </c>
      <c r="B76" s="208" t="s">
        <v>922</v>
      </c>
      <c r="C76" s="199" t="s">
        <v>384</v>
      </c>
      <c r="D76" s="231" t="s">
        <v>384</v>
      </c>
      <c r="E76" s="231">
        <v>11.76593275</v>
      </c>
      <c r="F76" s="231">
        <v>11.76593275</v>
      </c>
      <c r="G76" s="232">
        <v>2060</v>
      </c>
      <c r="H76" s="199">
        <f t="shared" si="0"/>
        <v>2160</v>
      </c>
      <c r="I76" s="224" t="s">
        <v>912</v>
      </c>
      <c r="J76" s="447" t="s">
        <v>913</v>
      </c>
      <c r="K76" s="429"/>
    </row>
    <row r="77" ht="22" customHeight="1" spans="1:12">
      <c r="A77" s="212" t="s">
        <v>295</v>
      </c>
      <c r="B77" s="208">
        <v>48150</v>
      </c>
      <c r="C77" s="199" t="s">
        <v>384</v>
      </c>
      <c r="D77" s="231" t="s">
        <v>384</v>
      </c>
      <c r="E77" s="231">
        <v>11.76593275</v>
      </c>
      <c r="F77" s="231">
        <v>11.76593275</v>
      </c>
      <c r="G77" s="232">
        <v>2060</v>
      </c>
      <c r="H77" s="199">
        <f t="shared" si="0"/>
        <v>2160</v>
      </c>
      <c r="I77" s="224" t="s">
        <v>912</v>
      </c>
      <c r="J77" s="447" t="s">
        <v>913</v>
      </c>
      <c r="K77" s="429"/>
    </row>
    <row r="78" ht="22" customHeight="1" spans="1:12">
      <c r="A78" s="212" t="s">
        <v>286</v>
      </c>
      <c r="B78" s="208" t="s">
        <v>923</v>
      </c>
      <c r="C78" s="199" t="s">
        <v>384</v>
      </c>
      <c r="D78" s="231" t="s">
        <v>384</v>
      </c>
      <c r="E78" s="231">
        <v>10.445573468</v>
      </c>
      <c r="F78" s="231">
        <v>10.445573468</v>
      </c>
      <c r="G78" s="232">
        <v>1840</v>
      </c>
      <c r="H78" s="199">
        <f t="shared" si="0"/>
        <v>1940</v>
      </c>
      <c r="I78" s="224" t="s">
        <v>912</v>
      </c>
      <c r="J78" s="447" t="s">
        <v>913</v>
      </c>
      <c r="K78" s="429"/>
    </row>
    <row r="79" ht="22" customHeight="1" spans="1:12">
      <c r="A79" s="212" t="s">
        <v>299</v>
      </c>
      <c r="B79" s="208" t="s">
        <v>924</v>
      </c>
      <c r="C79" s="199" t="s">
        <v>384</v>
      </c>
      <c r="D79" s="231" t="s">
        <v>384</v>
      </c>
      <c r="E79" s="231">
        <v>11.76593275</v>
      </c>
      <c r="F79" s="231">
        <v>11.76593275</v>
      </c>
      <c r="G79" s="232">
        <v>2060</v>
      </c>
      <c r="H79" s="199">
        <f t="shared" si="0"/>
        <v>2160</v>
      </c>
      <c r="I79" s="224" t="s">
        <v>912</v>
      </c>
      <c r="J79" s="447" t="s">
        <v>913</v>
      </c>
      <c r="K79" s="429"/>
    </row>
    <row r="80" ht="22" customHeight="1" spans="1:12">
      <c r="A80" s="212" t="s">
        <v>298</v>
      </c>
      <c r="B80" s="208" t="s">
        <v>925</v>
      </c>
      <c r="C80" s="199" t="s">
        <v>384</v>
      </c>
      <c r="D80" s="231" t="s">
        <v>384</v>
      </c>
      <c r="E80" s="231">
        <v>11.76593275</v>
      </c>
      <c r="F80" s="231">
        <v>11.76593275</v>
      </c>
      <c r="G80" s="232">
        <v>2060</v>
      </c>
      <c r="H80" s="199">
        <f t="shared" si="0"/>
        <v>2160</v>
      </c>
      <c r="I80" s="224" t="s">
        <v>912</v>
      </c>
      <c r="J80" s="447" t="s">
        <v>913</v>
      </c>
      <c r="K80" s="429"/>
    </row>
    <row r="81" ht="22" customHeight="1" spans="1:11">
      <c r="A81" s="212" t="s">
        <v>344</v>
      </c>
      <c r="B81" s="208" t="s">
        <v>926</v>
      </c>
      <c r="C81" s="199" t="s">
        <v>384</v>
      </c>
      <c r="D81" s="231" t="s">
        <v>384</v>
      </c>
      <c r="E81" s="231">
        <v>11.98599263</v>
      </c>
      <c r="F81" s="231">
        <v>11.98599263</v>
      </c>
      <c r="G81" s="232">
        <v>2100</v>
      </c>
      <c r="H81" s="199">
        <f t="shared" si="0"/>
        <v>2200</v>
      </c>
      <c r="I81" s="224" t="s">
        <v>912</v>
      </c>
      <c r="J81" s="447" t="s">
        <v>913</v>
      </c>
      <c r="K81" s="429"/>
    </row>
    <row r="82" ht="22" customHeight="1" spans="1:11">
      <c r="A82" s="212" t="s">
        <v>927</v>
      </c>
      <c r="B82" s="208" t="s">
        <v>928</v>
      </c>
      <c r="C82" s="199" t="s">
        <v>384</v>
      </c>
      <c r="D82" s="231" t="s">
        <v>384</v>
      </c>
      <c r="E82" s="231">
        <v>11.76593275</v>
      </c>
      <c r="F82" s="231">
        <v>11.76593275</v>
      </c>
      <c r="G82" s="232">
        <v>2060</v>
      </c>
      <c r="H82" s="199">
        <f t="shared" si="0"/>
        <v>2160</v>
      </c>
      <c r="I82" s="224" t="s">
        <v>912</v>
      </c>
      <c r="J82" s="447" t="s">
        <v>913</v>
      </c>
      <c r="K82" s="429"/>
    </row>
    <row r="83" ht="22" customHeight="1" spans="1:11">
      <c r="A83" s="212" t="s">
        <v>323</v>
      </c>
      <c r="B83" s="208" t="s">
        <v>929</v>
      </c>
      <c r="C83" s="199" t="s">
        <v>384</v>
      </c>
      <c r="D83" s="231" t="s">
        <v>384</v>
      </c>
      <c r="E83" s="231">
        <v>12.20605251</v>
      </c>
      <c r="F83" s="231">
        <v>12.20605251</v>
      </c>
      <c r="G83" s="232">
        <v>2140</v>
      </c>
      <c r="H83" s="199">
        <f t="shared" ref="H83:H102" si="1">G83+100</f>
        <v>2240</v>
      </c>
      <c r="I83" s="224" t="s">
        <v>912</v>
      </c>
      <c r="J83" s="447" t="s">
        <v>913</v>
      </c>
      <c r="K83" s="429"/>
    </row>
    <row r="84" s="4" customFormat="1" ht="22" customHeight="1" spans="1:11">
      <c r="A84" s="212" t="s">
        <v>433</v>
      </c>
      <c r="B84" s="208" t="s">
        <v>930</v>
      </c>
      <c r="C84" s="199" t="s">
        <v>384</v>
      </c>
      <c r="D84" s="231" t="s">
        <v>384</v>
      </c>
      <c r="E84" s="231">
        <v>12.426112391</v>
      </c>
      <c r="F84" s="231">
        <v>12.426112391</v>
      </c>
      <c r="G84" s="232">
        <v>2180</v>
      </c>
      <c r="H84" s="199">
        <f t="shared" si="1"/>
        <v>2280</v>
      </c>
      <c r="I84" s="224" t="s">
        <v>912</v>
      </c>
      <c r="J84" s="447" t="s">
        <v>913</v>
      </c>
      <c r="K84" s="429"/>
    </row>
    <row r="85" ht="22" customHeight="1" spans="1:11">
      <c r="A85" s="212" t="s">
        <v>381</v>
      </c>
      <c r="B85" s="208" t="s">
        <v>931</v>
      </c>
      <c r="C85" s="199" t="s">
        <v>384</v>
      </c>
      <c r="D85" s="231" t="s">
        <v>384</v>
      </c>
      <c r="E85" s="231">
        <v>12.866232151</v>
      </c>
      <c r="F85" s="231">
        <v>12.866232151</v>
      </c>
      <c r="G85" s="232">
        <v>2250</v>
      </c>
      <c r="H85" s="199">
        <f t="shared" si="1"/>
        <v>2350</v>
      </c>
      <c r="I85" s="224" t="s">
        <v>912</v>
      </c>
      <c r="J85" s="447" t="s">
        <v>913</v>
      </c>
      <c r="K85" s="429"/>
    </row>
    <row r="86" ht="22" customHeight="1" spans="1:11">
      <c r="A86" s="212" t="s">
        <v>410</v>
      </c>
      <c r="B86" s="208" t="s">
        <v>932</v>
      </c>
      <c r="C86" s="199" t="s">
        <v>384</v>
      </c>
      <c r="D86" s="231" t="s">
        <v>384</v>
      </c>
      <c r="E86" s="231">
        <v>12.426112391</v>
      </c>
      <c r="F86" s="231">
        <v>12.426112391</v>
      </c>
      <c r="G86" s="232">
        <v>2180</v>
      </c>
      <c r="H86" s="199">
        <f t="shared" si="1"/>
        <v>2280</v>
      </c>
      <c r="I86" s="224" t="s">
        <v>912</v>
      </c>
      <c r="J86" s="447" t="s">
        <v>913</v>
      </c>
      <c r="K86" s="429"/>
    </row>
    <row r="87" ht="22" customHeight="1" spans="1:11">
      <c r="A87" s="212" t="s">
        <v>419</v>
      </c>
      <c r="B87" s="208" t="s">
        <v>933</v>
      </c>
      <c r="C87" s="199" t="s">
        <v>384</v>
      </c>
      <c r="D87" s="231" t="s">
        <v>384</v>
      </c>
      <c r="E87" s="231">
        <v>12.426112391</v>
      </c>
      <c r="F87" s="231">
        <v>12.426112391</v>
      </c>
      <c r="G87" s="232">
        <v>2180</v>
      </c>
      <c r="H87" s="199">
        <f t="shared" si="1"/>
        <v>2280</v>
      </c>
      <c r="I87" s="224" t="s">
        <v>912</v>
      </c>
      <c r="J87" s="447" t="s">
        <v>913</v>
      </c>
      <c r="K87" s="429"/>
    </row>
    <row r="88" ht="22" customHeight="1" spans="1:11">
      <c r="A88" s="212" t="s">
        <v>507</v>
      </c>
      <c r="B88" s="208" t="s">
        <v>934</v>
      </c>
      <c r="C88" s="199" t="s">
        <v>384</v>
      </c>
      <c r="D88" s="231" t="s">
        <v>384</v>
      </c>
      <c r="E88" s="231">
        <v>12.646172271</v>
      </c>
      <c r="F88" s="231">
        <v>12.646172271</v>
      </c>
      <c r="G88" s="232">
        <v>2210</v>
      </c>
      <c r="H88" s="199">
        <f t="shared" si="1"/>
        <v>2310</v>
      </c>
      <c r="I88" s="224" t="s">
        <v>912</v>
      </c>
      <c r="J88" s="447" t="s">
        <v>913</v>
      </c>
      <c r="K88" s="429"/>
    </row>
    <row r="89" ht="22" customHeight="1" spans="1:11">
      <c r="A89" s="212" t="s">
        <v>339</v>
      </c>
      <c r="B89" s="208" t="s">
        <v>935</v>
      </c>
      <c r="C89" s="199" t="s">
        <v>384</v>
      </c>
      <c r="D89" s="231" t="s">
        <v>384</v>
      </c>
      <c r="E89" s="231">
        <v>13.086292031</v>
      </c>
      <c r="F89" s="231">
        <v>13.086292031</v>
      </c>
      <c r="G89" s="232">
        <v>2280</v>
      </c>
      <c r="H89" s="199">
        <f t="shared" si="1"/>
        <v>2380</v>
      </c>
      <c r="I89" s="224" t="s">
        <v>912</v>
      </c>
      <c r="J89" s="447" t="s">
        <v>913</v>
      </c>
      <c r="K89" s="429"/>
    </row>
    <row r="90" ht="22" customHeight="1" spans="1:11">
      <c r="A90" s="212" t="s">
        <v>430</v>
      </c>
      <c r="B90" s="208" t="s">
        <v>936</v>
      </c>
      <c r="C90" s="199" t="s">
        <v>384</v>
      </c>
      <c r="D90" s="231" t="s">
        <v>384</v>
      </c>
      <c r="E90" s="231">
        <v>13.30635191</v>
      </c>
      <c r="F90" s="231">
        <v>13.30635191</v>
      </c>
      <c r="G90" s="232">
        <v>2320</v>
      </c>
      <c r="H90" s="199">
        <f t="shared" si="1"/>
        <v>2420</v>
      </c>
      <c r="I90" s="224" t="s">
        <v>912</v>
      </c>
      <c r="J90" s="447" t="s">
        <v>913</v>
      </c>
      <c r="K90" s="429"/>
    </row>
    <row r="91" ht="22" customHeight="1" spans="1:11">
      <c r="A91" s="212" t="s">
        <v>407</v>
      </c>
      <c r="B91" s="208" t="s">
        <v>937</v>
      </c>
      <c r="C91" s="199" t="s">
        <v>384</v>
      </c>
      <c r="D91" s="231" t="s">
        <v>384</v>
      </c>
      <c r="E91" s="231">
        <v>13.30635191</v>
      </c>
      <c r="F91" s="231">
        <v>13.30635191</v>
      </c>
      <c r="G91" s="232">
        <v>2320</v>
      </c>
      <c r="H91" s="199">
        <f t="shared" si="1"/>
        <v>2420</v>
      </c>
      <c r="I91" s="224" t="s">
        <v>912</v>
      </c>
      <c r="J91" s="447" t="s">
        <v>913</v>
      </c>
      <c r="K91" s="429"/>
    </row>
    <row r="92" ht="22" customHeight="1" spans="1:11">
      <c r="A92" s="212" t="s">
        <v>402</v>
      </c>
      <c r="B92" s="208" t="s">
        <v>938</v>
      </c>
      <c r="C92" s="199" t="s">
        <v>384</v>
      </c>
      <c r="D92" s="231" t="s">
        <v>384</v>
      </c>
      <c r="E92" s="231">
        <v>13.30635191</v>
      </c>
      <c r="F92" s="231">
        <v>13.30635191</v>
      </c>
      <c r="G92" s="232">
        <v>2320</v>
      </c>
      <c r="H92" s="199">
        <f t="shared" si="1"/>
        <v>2420</v>
      </c>
      <c r="I92" s="224" t="s">
        <v>912</v>
      </c>
      <c r="J92" s="447" t="s">
        <v>913</v>
      </c>
      <c r="K92" s="429"/>
    </row>
    <row r="93" ht="22" customHeight="1" spans="1:11">
      <c r="A93" s="212" t="s">
        <v>392</v>
      </c>
      <c r="B93" s="208" t="s">
        <v>939</v>
      </c>
      <c r="C93" s="199" t="s">
        <v>384</v>
      </c>
      <c r="D93" s="231" t="s">
        <v>384</v>
      </c>
      <c r="E93" s="231">
        <v>13.52641179</v>
      </c>
      <c r="F93" s="231">
        <v>13.52641179</v>
      </c>
      <c r="G93" s="232">
        <v>2360</v>
      </c>
      <c r="H93" s="199">
        <f t="shared" si="1"/>
        <v>2460</v>
      </c>
      <c r="I93" s="224" t="s">
        <v>912</v>
      </c>
      <c r="J93" s="447" t="s">
        <v>913</v>
      </c>
      <c r="K93" s="429"/>
    </row>
    <row r="94" ht="22" customHeight="1" spans="1:11">
      <c r="A94" s="212" t="s">
        <v>421</v>
      </c>
      <c r="B94" s="208" t="s">
        <v>940</v>
      </c>
      <c r="C94" s="199" t="s">
        <v>384</v>
      </c>
      <c r="D94" s="231" t="s">
        <v>384</v>
      </c>
      <c r="E94" s="231">
        <v>13.30635191</v>
      </c>
      <c r="F94" s="231">
        <v>13.30635191</v>
      </c>
      <c r="G94" s="232">
        <v>2330</v>
      </c>
      <c r="H94" s="199">
        <f t="shared" si="1"/>
        <v>2430</v>
      </c>
      <c r="I94" s="224" t="s">
        <v>912</v>
      </c>
      <c r="J94" s="447" t="s">
        <v>913</v>
      </c>
      <c r="K94" s="429"/>
    </row>
    <row r="95" ht="22" customHeight="1" spans="1:11">
      <c r="A95" s="212" t="s">
        <v>480</v>
      </c>
      <c r="B95" s="208" t="s">
        <v>941</v>
      </c>
      <c r="C95" s="199" t="s">
        <v>384</v>
      </c>
      <c r="D95" s="231" t="s">
        <v>384</v>
      </c>
      <c r="E95" s="231">
        <v>12.426112391</v>
      </c>
      <c r="F95" s="231">
        <v>12.426112391</v>
      </c>
      <c r="G95" s="232">
        <v>2180</v>
      </c>
      <c r="H95" s="199">
        <f t="shared" si="1"/>
        <v>2280</v>
      </c>
      <c r="I95" s="224" t="s">
        <v>912</v>
      </c>
      <c r="J95" s="447" t="s">
        <v>913</v>
      </c>
      <c r="K95" s="429"/>
    </row>
    <row r="96" ht="22" customHeight="1" spans="1:11">
      <c r="A96" s="212" t="s">
        <v>429</v>
      </c>
      <c r="B96" s="208" t="s">
        <v>942</v>
      </c>
      <c r="C96" s="199" t="s">
        <v>384</v>
      </c>
      <c r="D96" s="231" t="s">
        <v>384</v>
      </c>
      <c r="E96" s="231">
        <v>12.426112391</v>
      </c>
      <c r="F96" s="231">
        <v>12.426112391</v>
      </c>
      <c r="G96" s="232">
        <v>2180</v>
      </c>
      <c r="H96" s="199">
        <f t="shared" si="1"/>
        <v>2280</v>
      </c>
      <c r="I96" s="224" t="s">
        <v>912</v>
      </c>
      <c r="J96" s="447" t="s">
        <v>913</v>
      </c>
      <c r="K96" s="429"/>
    </row>
    <row r="97" ht="22" customHeight="1" spans="1:11">
      <c r="A97" s="212" t="s">
        <v>390</v>
      </c>
      <c r="B97" s="208" t="s">
        <v>943</v>
      </c>
      <c r="C97" s="199" t="s">
        <v>384</v>
      </c>
      <c r="D97" s="231" t="s">
        <v>384</v>
      </c>
      <c r="E97" s="231">
        <v>13.30635191</v>
      </c>
      <c r="F97" s="231">
        <v>13.30635191</v>
      </c>
      <c r="G97" s="232">
        <v>2320</v>
      </c>
      <c r="H97" s="199">
        <f t="shared" si="1"/>
        <v>2420</v>
      </c>
      <c r="I97" s="224" t="s">
        <v>912</v>
      </c>
      <c r="J97" s="447" t="s">
        <v>913</v>
      </c>
      <c r="K97" s="429"/>
    </row>
    <row r="98" ht="22" customHeight="1" spans="1:11">
      <c r="A98" s="212" t="s">
        <v>489</v>
      </c>
      <c r="B98" s="208" t="s">
        <v>944</v>
      </c>
      <c r="C98" s="199" t="s">
        <v>384</v>
      </c>
      <c r="D98" s="231" t="s">
        <v>384</v>
      </c>
      <c r="E98" s="231">
        <v>13.30635191</v>
      </c>
      <c r="F98" s="231">
        <v>13.30635191</v>
      </c>
      <c r="G98" s="232">
        <v>2320</v>
      </c>
      <c r="H98" s="199">
        <f t="shared" si="1"/>
        <v>2420</v>
      </c>
      <c r="I98" s="224" t="s">
        <v>912</v>
      </c>
      <c r="J98" s="447" t="s">
        <v>913</v>
      </c>
      <c r="K98" s="429"/>
    </row>
    <row r="99" ht="22" customHeight="1" spans="1:11">
      <c r="A99" s="212" t="s">
        <v>432</v>
      </c>
      <c r="B99" s="208" t="s">
        <v>945</v>
      </c>
      <c r="C99" s="199" t="s">
        <v>384</v>
      </c>
      <c r="D99" s="231" t="s">
        <v>384</v>
      </c>
      <c r="E99" s="231">
        <v>13.52641179</v>
      </c>
      <c r="F99" s="231">
        <v>13.52641179</v>
      </c>
      <c r="G99" s="232">
        <v>2360</v>
      </c>
      <c r="H99" s="199">
        <f t="shared" si="1"/>
        <v>2460</v>
      </c>
      <c r="I99" s="224" t="s">
        <v>912</v>
      </c>
      <c r="J99" s="447" t="s">
        <v>913</v>
      </c>
      <c r="K99" s="429"/>
    </row>
    <row r="100" ht="22" customHeight="1" spans="1:11">
      <c r="A100" s="212" t="s">
        <v>424</v>
      </c>
      <c r="B100" s="208" t="s">
        <v>946</v>
      </c>
      <c r="C100" s="199" t="s">
        <v>384</v>
      </c>
      <c r="D100" s="231" t="s">
        <v>384</v>
      </c>
      <c r="E100" s="231">
        <v>13.30635191</v>
      </c>
      <c r="F100" s="231">
        <v>13.30635191</v>
      </c>
      <c r="G100" s="232">
        <v>2320</v>
      </c>
      <c r="H100" s="199">
        <f t="shared" si="1"/>
        <v>2420</v>
      </c>
      <c r="I100" s="224" t="s">
        <v>912</v>
      </c>
      <c r="J100" s="447" t="s">
        <v>913</v>
      </c>
      <c r="K100" s="429"/>
    </row>
    <row r="101" ht="22" customHeight="1" spans="1:11">
      <c r="A101" s="212" t="s">
        <v>396</v>
      </c>
      <c r="B101" s="208" t="s">
        <v>947</v>
      </c>
      <c r="C101" s="199" t="s">
        <v>384</v>
      </c>
      <c r="D101" s="231" t="s">
        <v>384</v>
      </c>
      <c r="E101" s="231">
        <v>13.30635191</v>
      </c>
      <c r="F101" s="231">
        <v>13.30635191</v>
      </c>
      <c r="G101" s="232">
        <v>2320</v>
      </c>
      <c r="H101" s="199">
        <f t="shared" si="1"/>
        <v>2420</v>
      </c>
      <c r="I101" s="224" t="s">
        <v>912</v>
      </c>
      <c r="J101" s="447" t="s">
        <v>913</v>
      </c>
      <c r="K101" s="429"/>
    </row>
    <row r="102" ht="22" customHeight="1" spans="1:11">
      <c r="A102" s="212" t="s">
        <v>406</v>
      </c>
      <c r="B102" s="208" t="s">
        <v>948</v>
      </c>
      <c r="C102" s="199" t="s">
        <v>384</v>
      </c>
      <c r="D102" s="231" t="s">
        <v>384</v>
      </c>
      <c r="E102" s="231">
        <v>16.16713035</v>
      </c>
      <c r="F102" s="231">
        <v>16.16713035</v>
      </c>
      <c r="G102" s="232">
        <v>2800</v>
      </c>
      <c r="H102" s="199">
        <f t="shared" si="1"/>
        <v>2900</v>
      </c>
      <c r="I102" s="224" t="s">
        <v>912</v>
      </c>
      <c r="J102" s="447" t="s">
        <v>913</v>
      </c>
      <c r="K102" s="429"/>
    </row>
    <row r="103" spans="1:11">
      <c r="D103" s="436"/>
      <c r="E103" s="436"/>
      <c r="F103" s="436"/>
    </row>
    <row r="105" customHeight="1" spans="1:11">
      <c r="A105" s="111" t="s">
        <v>717</v>
      </c>
      <c r="B105" s="111"/>
      <c r="C105" s="164" t="s">
        <v>791</v>
      </c>
      <c r="D105" s="164"/>
      <c r="E105" s="164"/>
      <c r="F105" s="164"/>
      <c r="G105" s="164"/>
      <c r="H105" s="164"/>
      <c r="I105" s="164"/>
      <c r="J105" s="164"/>
      <c r="K105" s="164"/>
    </row>
    <row r="106" ht="20" customHeight="1" spans="1:11">
      <c r="A106" s="111"/>
      <c r="B106" s="111"/>
      <c r="C106" s="112" t="s">
        <v>792</v>
      </c>
      <c r="D106" s="114"/>
      <c r="E106" s="114"/>
      <c r="F106" s="114"/>
      <c r="G106" s="114"/>
      <c r="H106" s="114"/>
      <c r="I106" s="114"/>
      <c r="J106" s="114"/>
      <c r="K106" s="115"/>
    </row>
    <row r="107" ht="20" customHeight="1" spans="1:11">
      <c r="A107" s="111"/>
      <c r="B107" s="111"/>
      <c r="C107" s="112" t="s">
        <v>720</v>
      </c>
      <c r="D107" s="114"/>
      <c r="E107" s="114"/>
      <c r="F107" s="114"/>
      <c r="G107" s="114"/>
      <c r="H107" s="114"/>
      <c r="I107" s="114"/>
      <c r="J107" s="114"/>
      <c r="K107" s="115"/>
    </row>
    <row r="108" ht="20" customHeight="1" spans="1:11">
      <c r="A108" s="111"/>
      <c r="B108" s="111"/>
      <c r="C108" s="112" t="s">
        <v>721</v>
      </c>
      <c r="D108" s="114"/>
      <c r="E108" s="114"/>
      <c r="F108" s="114"/>
      <c r="G108" s="114"/>
      <c r="H108" s="114"/>
      <c r="I108" s="114"/>
      <c r="J108" s="114"/>
      <c r="K108" s="115"/>
    </row>
    <row r="109" ht="20" customHeight="1" spans="1:11">
      <c r="A109" s="111"/>
      <c r="B109" s="111"/>
      <c r="C109" s="112" t="s">
        <v>722</v>
      </c>
      <c r="D109" s="114"/>
      <c r="E109" s="114"/>
      <c r="F109" s="114"/>
      <c r="G109" s="114"/>
      <c r="H109" s="114"/>
      <c r="I109" s="114"/>
      <c r="J109" s="114"/>
      <c r="K109" s="115"/>
    </row>
    <row r="110" ht="20" customHeight="1" spans="1:11">
      <c r="A110" s="111"/>
      <c r="B110" s="111"/>
      <c r="C110" s="112" t="s">
        <v>723</v>
      </c>
      <c r="D110" s="114"/>
      <c r="E110" s="114"/>
      <c r="F110" s="114"/>
      <c r="G110" s="114"/>
      <c r="H110" s="114"/>
      <c r="I110" s="114"/>
      <c r="J110" s="114"/>
      <c r="K110" s="115"/>
    </row>
    <row r="111" ht="39" customHeight="1" spans="1:11">
      <c r="A111" s="111"/>
      <c r="B111" s="111"/>
      <c r="C111" s="112" t="s">
        <v>949</v>
      </c>
      <c r="D111" s="114"/>
      <c r="E111" s="114"/>
      <c r="F111" s="114"/>
      <c r="G111" s="114"/>
      <c r="H111" s="114"/>
      <c r="I111" s="114"/>
      <c r="J111" s="114"/>
      <c r="K111" s="115"/>
    </row>
    <row r="112" ht="32" customHeight="1" spans="1:11">
      <c r="A112" s="111"/>
      <c r="B112" s="111"/>
      <c r="C112" s="112" t="s">
        <v>725</v>
      </c>
      <c r="D112" s="114"/>
      <c r="E112" s="114"/>
      <c r="F112" s="114"/>
      <c r="G112" s="114"/>
      <c r="H112" s="114"/>
      <c r="I112" s="114"/>
      <c r="J112" s="114"/>
      <c r="K112" s="115"/>
    </row>
    <row r="113" ht="25" customHeight="1" spans="1:11">
      <c r="A113" s="111"/>
      <c r="B113" s="111"/>
      <c r="C113" s="112" t="s">
        <v>726</v>
      </c>
      <c r="D113" s="114"/>
      <c r="E113" s="114"/>
      <c r="F113" s="114"/>
      <c r="G113" s="114"/>
      <c r="H113" s="114"/>
      <c r="I113" s="114"/>
      <c r="J113" s="114"/>
      <c r="K113" s="115"/>
    </row>
    <row r="114" ht="20" customHeight="1" spans="1:11">
      <c r="A114" s="111"/>
      <c r="B114" s="111"/>
      <c r="C114" s="112" t="s">
        <v>727</v>
      </c>
      <c r="D114" s="114"/>
      <c r="E114" s="114"/>
      <c r="F114" s="114"/>
      <c r="G114" s="114"/>
      <c r="H114" s="114"/>
      <c r="I114" s="114"/>
      <c r="J114" s="114"/>
      <c r="K114" s="115"/>
    </row>
    <row r="115" ht="20" customHeight="1" spans="1:11">
      <c r="A115" s="111"/>
      <c r="B115" s="111"/>
      <c r="C115" s="112" t="s">
        <v>728</v>
      </c>
      <c r="D115" s="114"/>
      <c r="E115" s="114"/>
      <c r="F115" s="114"/>
      <c r="G115" s="114"/>
      <c r="H115" s="114"/>
      <c r="I115" s="114"/>
      <c r="J115" s="114"/>
      <c r="K115" s="115"/>
    </row>
    <row r="116" ht="20" customHeight="1" spans="1:11">
      <c r="A116" s="111"/>
      <c r="B116" s="111"/>
      <c r="C116" s="112" t="s">
        <v>729</v>
      </c>
      <c r="D116" s="114"/>
      <c r="E116" s="114"/>
      <c r="F116" s="114"/>
      <c r="G116" s="114"/>
      <c r="H116" s="114"/>
      <c r="I116" s="114"/>
      <c r="J116" s="114"/>
      <c r="K116" s="115"/>
    </row>
    <row r="117" ht="20" customHeight="1" spans="1:11">
      <c r="A117" s="111"/>
      <c r="B117" s="111"/>
      <c r="C117" s="112" t="s">
        <v>730</v>
      </c>
      <c r="D117" s="114"/>
      <c r="E117" s="114"/>
      <c r="F117" s="114"/>
      <c r="G117" s="114"/>
      <c r="H117" s="114"/>
      <c r="I117" s="114"/>
      <c r="J117" s="114"/>
      <c r="K117" s="115"/>
    </row>
    <row r="118" ht="20" customHeight="1" spans="1:11">
      <c r="A118" s="111"/>
      <c r="B118" s="111"/>
      <c r="C118" s="112" t="s">
        <v>731</v>
      </c>
      <c r="D118" s="114"/>
      <c r="E118" s="114"/>
      <c r="F118" s="114"/>
      <c r="G118" s="114"/>
      <c r="H118" s="114"/>
      <c r="I118" s="114"/>
      <c r="J118" s="114"/>
      <c r="K118" s="115"/>
    </row>
    <row r="119" s="171" customFormat="1" customHeight="1" spans="1:11">
      <c r="A119" s="122"/>
      <c r="B119" s="122"/>
      <c r="C119" s="123"/>
      <c r="D119" s="123"/>
      <c r="E119" s="123"/>
      <c r="F119" s="123"/>
      <c r="G119" s="123"/>
      <c r="H119" s="123"/>
      <c r="I119" s="123"/>
      <c r="J119" s="123"/>
      <c r="K119" s="123"/>
    </row>
    <row r="120" customFormat="1" ht="22" customHeight="1" spans="1:11">
      <c r="A120" s="129" t="s">
        <v>732</v>
      </c>
      <c r="B120" s="129"/>
      <c r="C120" s="125" t="s">
        <v>950</v>
      </c>
      <c r="D120" s="127"/>
      <c r="E120" s="127"/>
      <c r="F120" s="127"/>
      <c r="G120" s="127"/>
      <c r="H120" s="127"/>
      <c r="I120" s="127"/>
      <c r="J120" s="127"/>
      <c r="K120" s="128"/>
    </row>
    <row r="121" customFormat="1" ht="22" customHeight="1" spans="1:11">
      <c r="A121" s="111"/>
      <c r="B121" s="129"/>
      <c r="C121" s="130" t="s">
        <v>794</v>
      </c>
      <c r="D121" s="132"/>
      <c r="E121" s="132"/>
      <c r="F121" s="132"/>
      <c r="G121" s="132"/>
      <c r="H121" s="132"/>
      <c r="I121" s="132"/>
      <c r="J121" s="132"/>
      <c r="K121" s="133"/>
    </row>
    <row r="122" customFormat="1" ht="22" customHeight="1" spans="1:11">
      <c r="A122" s="111"/>
      <c r="B122" s="129"/>
      <c r="C122" s="134" t="s">
        <v>951</v>
      </c>
      <c r="D122" s="136"/>
      <c r="E122" s="136"/>
      <c r="F122" s="136"/>
      <c r="G122" s="136"/>
      <c r="H122" s="136"/>
      <c r="I122" s="136"/>
      <c r="J122" s="136"/>
      <c r="K122" s="137"/>
    </row>
    <row r="123" customFormat="1" ht="22" customHeight="1" spans="1:11">
      <c r="A123" s="111"/>
      <c r="B123" s="129"/>
      <c r="C123" s="134" t="s">
        <v>952</v>
      </c>
      <c r="D123" s="136"/>
      <c r="E123" s="136"/>
      <c r="F123" s="136"/>
      <c r="G123" s="136"/>
      <c r="H123" s="136"/>
      <c r="I123" s="136"/>
      <c r="J123" s="136"/>
      <c r="K123" s="137"/>
    </row>
    <row r="124" customFormat="1" ht="22" customHeight="1" spans="1:11">
      <c r="A124" s="111"/>
      <c r="B124" s="129"/>
      <c r="C124" s="134" t="s">
        <v>797</v>
      </c>
      <c r="D124" s="136"/>
      <c r="E124" s="136"/>
      <c r="F124" s="136"/>
      <c r="G124" s="136"/>
      <c r="H124" s="136"/>
      <c r="I124" s="136"/>
      <c r="J124" s="136"/>
      <c r="K124" s="137"/>
    </row>
    <row r="125" customFormat="1" ht="22" customHeight="1" spans="1:11">
      <c r="A125" s="111"/>
      <c r="B125" s="129"/>
      <c r="C125" s="138" t="s">
        <v>953</v>
      </c>
      <c r="D125" s="140"/>
      <c r="E125" s="140"/>
      <c r="F125" s="140"/>
      <c r="G125" s="140"/>
      <c r="H125" s="140"/>
      <c r="I125" s="140"/>
      <c r="J125" s="140"/>
      <c r="K125" s="141"/>
    </row>
    <row r="126" s="172" customFormat="1" ht="18" customHeight="1" spans="1:11">
      <c r="A126" s="122"/>
      <c r="B126" s="122"/>
      <c r="C126" s="142"/>
      <c r="D126" s="142"/>
      <c r="E126" s="142"/>
      <c r="F126" s="142"/>
      <c r="G126" s="142"/>
      <c r="H126" s="142"/>
      <c r="I126" s="142"/>
      <c r="J126" s="142"/>
      <c r="K126" s="142"/>
    </row>
    <row r="127" ht="21" customHeight="1" spans="1:11">
      <c r="A127" s="129" t="s">
        <v>738</v>
      </c>
      <c r="B127" s="129"/>
      <c r="C127" s="156" t="s">
        <v>739</v>
      </c>
      <c r="D127" s="157"/>
      <c r="E127" s="157"/>
      <c r="F127" s="157"/>
      <c r="G127" s="157"/>
      <c r="H127" s="157"/>
      <c r="I127" s="157"/>
      <c r="J127" s="157"/>
      <c r="K127" s="158"/>
    </row>
    <row r="128" ht="21" customHeight="1" spans="1:11">
      <c r="A128" s="111"/>
      <c r="B128" s="129"/>
      <c r="C128" s="159" t="s">
        <v>799</v>
      </c>
      <c r="D128" s="161"/>
      <c r="E128" s="161"/>
      <c r="F128" s="161"/>
      <c r="G128" s="161"/>
      <c r="H128" s="161"/>
      <c r="I128" s="161"/>
      <c r="J128" s="161"/>
      <c r="K128" s="162"/>
    </row>
    <row r="129" ht="21" customHeight="1" spans="1:11">
      <c r="A129" s="111"/>
      <c r="B129" s="129"/>
      <c r="C129" s="159" t="s">
        <v>800</v>
      </c>
      <c r="D129" s="161"/>
      <c r="E129" s="161"/>
      <c r="F129" s="161"/>
      <c r="G129" s="161"/>
      <c r="H129" s="161"/>
      <c r="I129" s="161"/>
      <c r="J129" s="161"/>
      <c r="K129" s="162"/>
    </row>
    <row r="130" ht="21" customHeight="1" spans="1:11">
      <c r="A130" s="111"/>
      <c r="B130" s="129"/>
      <c r="C130" s="159" t="s">
        <v>801</v>
      </c>
      <c r="D130" s="161"/>
      <c r="E130" s="161"/>
      <c r="F130" s="161"/>
      <c r="G130" s="161"/>
      <c r="H130" s="161"/>
      <c r="I130" s="161"/>
      <c r="J130" s="161"/>
      <c r="K130" s="162"/>
    </row>
    <row r="131" ht="109" customHeight="1" spans="1:11">
      <c r="A131" s="111"/>
      <c r="B131" s="129"/>
      <c r="C131" s="159" t="s">
        <v>802</v>
      </c>
      <c r="D131" s="161"/>
      <c r="E131" s="161"/>
      <c r="F131" s="161"/>
      <c r="G131" s="161"/>
      <c r="H131" s="161"/>
      <c r="I131" s="161"/>
      <c r="J131" s="161"/>
      <c r="K131" s="162"/>
    </row>
    <row r="132" ht="36" customHeight="1" spans="1:11">
      <c r="A132" s="111"/>
      <c r="B132" s="129"/>
      <c r="C132" s="159" t="s">
        <v>803</v>
      </c>
      <c r="D132" s="161"/>
      <c r="E132" s="161"/>
      <c r="F132" s="161"/>
      <c r="G132" s="161"/>
      <c r="H132" s="161"/>
      <c r="I132" s="161"/>
      <c r="J132" s="161"/>
      <c r="K132" s="162"/>
    </row>
    <row r="133" ht="22" customHeight="1" spans="1:11">
      <c r="A133" s="111"/>
      <c r="B133" s="129"/>
      <c r="C133" s="163" t="s">
        <v>804</v>
      </c>
      <c r="D133" s="164"/>
      <c r="E133" s="164"/>
      <c r="F133" s="164"/>
      <c r="G133" s="164"/>
      <c r="H133" s="164"/>
      <c r="I133" s="164"/>
      <c r="J133" s="164"/>
      <c r="K133" s="165"/>
    </row>
    <row r="134" ht="22" customHeight="1" spans="1:11">
      <c r="A134" s="111"/>
      <c r="B134" s="129"/>
      <c r="C134" s="159" t="s">
        <v>805</v>
      </c>
      <c r="D134" s="161"/>
      <c r="E134" s="161"/>
      <c r="F134" s="161"/>
      <c r="G134" s="161"/>
      <c r="H134" s="161"/>
      <c r="I134" s="161"/>
      <c r="J134" s="161"/>
      <c r="K134" s="162"/>
    </row>
    <row r="135" ht="22" customHeight="1" spans="1:11">
      <c r="A135" s="111"/>
      <c r="B135" s="129"/>
      <c r="C135" s="159" t="s">
        <v>806</v>
      </c>
      <c r="D135" s="161"/>
      <c r="E135" s="161"/>
      <c r="F135" s="161"/>
      <c r="G135" s="161"/>
      <c r="H135" s="161"/>
      <c r="I135" s="161"/>
      <c r="J135" s="161"/>
      <c r="K135" s="162"/>
    </row>
    <row r="136" ht="22" customHeight="1" spans="1:11">
      <c r="A136" s="111"/>
      <c r="B136" s="129"/>
      <c r="C136" s="159" t="s">
        <v>807</v>
      </c>
      <c r="D136" s="161"/>
      <c r="E136" s="161"/>
      <c r="F136" s="161"/>
      <c r="G136" s="161"/>
      <c r="H136" s="161"/>
      <c r="I136" s="161"/>
      <c r="J136" s="161"/>
      <c r="K136" s="162"/>
    </row>
    <row r="137" ht="22" customHeight="1" spans="1:11">
      <c r="A137" s="111"/>
      <c r="B137" s="129"/>
      <c r="C137" s="159" t="s">
        <v>808</v>
      </c>
      <c r="D137" s="161"/>
      <c r="E137" s="161"/>
      <c r="F137" s="161"/>
      <c r="G137" s="161"/>
      <c r="H137" s="161"/>
      <c r="I137" s="161"/>
      <c r="J137" s="161"/>
      <c r="K137" s="162"/>
    </row>
    <row r="138" ht="22" customHeight="1" spans="1:11">
      <c r="A138" s="244"/>
      <c r="B138" s="244"/>
      <c r="C138" s="166" t="s">
        <v>809</v>
      </c>
      <c r="D138" s="168"/>
      <c r="E138" s="168"/>
      <c r="F138" s="168"/>
      <c r="G138" s="168"/>
      <c r="H138" s="168"/>
      <c r="I138" s="168"/>
      <c r="J138" s="168"/>
      <c r="K138" s="169"/>
    </row>
  </sheetData>
  <mergeCells count="96">
    <mergeCell ref="A1:K1"/>
    <mergeCell ref="A2:K2"/>
    <mergeCell ref="A3:K3"/>
    <mergeCell ref="A4:K4"/>
    <mergeCell ref="A5:K5"/>
    <mergeCell ref="H6:K6"/>
    <mergeCell ref="A10:K10"/>
    <mergeCell ref="A11:K11"/>
    <mergeCell ref="A12:K12"/>
    <mergeCell ref="C13:F13"/>
    <mergeCell ref="A15:B15"/>
    <mergeCell ref="A16:B16"/>
    <mergeCell ref="A17:B17"/>
    <mergeCell ref="A18:B18"/>
    <mergeCell ref="J64:K64"/>
    <mergeCell ref="J65:K65"/>
    <mergeCell ref="J66:K66"/>
    <mergeCell ref="J67:K67"/>
    <mergeCell ref="J68:K68"/>
    <mergeCell ref="J69:K69"/>
    <mergeCell ref="J70:K70"/>
    <mergeCell ref="J71:K71"/>
    <mergeCell ref="J72:K72"/>
    <mergeCell ref="J73:K73"/>
    <mergeCell ref="J74:K74"/>
    <mergeCell ref="J75: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C105:K105"/>
    <mergeCell ref="C106:K106"/>
    <mergeCell ref="C107:K107"/>
    <mergeCell ref="C108:K108"/>
    <mergeCell ref="C109:K109"/>
    <mergeCell ref="C110:K110"/>
    <mergeCell ref="C111:K111"/>
    <mergeCell ref="C112:K112"/>
    <mergeCell ref="C113:K113"/>
    <mergeCell ref="C114:K114"/>
    <mergeCell ref="C115:K115"/>
    <mergeCell ref="C116:K116"/>
    <mergeCell ref="C117:K117"/>
    <mergeCell ref="C118:K118"/>
    <mergeCell ref="C120:K120"/>
    <mergeCell ref="C121:K121"/>
    <mergeCell ref="C122:K122"/>
    <mergeCell ref="C123:K123"/>
    <mergeCell ref="C124:K124"/>
    <mergeCell ref="C125:K125"/>
    <mergeCell ref="C127:K127"/>
    <mergeCell ref="C128:K128"/>
    <mergeCell ref="C129:K129"/>
    <mergeCell ref="C130:K130"/>
    <mergeCell ref="C131:K131"/>
    <mergeCell ref="C132:K132"/>
    <mergeCell ref="C133:K133"/>
    <mergeCell ref="C134:K134"/>
    <mergeCell ref="C135:K135"/>
    <mergeCell ref="C136:K136"/>
    <mergeCell ref="C137:K137"/>
    <mergeCell ref="C138:K138"/>
    <mergeCell ref="A13:A14"/>
    <mergeCell ref="B13:B14"/>
    <mergeCell ref="G7:G9"/>
    <mergeCell ref="I13:I14"/>
    <mergeCell ref="J17:K28"/>
    <mergeCell ref="J29:K63"/>
    <mergeCell ref="H7:K9"/>
    <mergeCell ref="J13:K14"/>
    <mergeCell ref="A105:B118"/>
    <mergeCell ref="A120:B125"/>
    <mergeCell ref="A127:B138"/>
  </mergeCells>
  <conditionalFormatting sqref="A5:K5">
    <cfRule type="dataBar" priority="32768">
      <dataBar>
        <cfvo type="min"/>
        <cfvo type="max"/>
        <color indexed="65"/>
      </dataBar>
      <extLst>
        <ext xmlns:x14="http://schemas.microsoft.com/office/spreadsheetml/2009/9/main" uri="{B025F937-C7B1-47D3-B67F-A62EFF666E3E}">
          <x14:id>{42c6af47-e4e8-465a-8e91-2ba22b73c690}</x14:id>
        </ext>
      </extLst>
    </cfRule>
    <cfRule type="colorScale" priority="26">
      <colorScale>
        <cfvo type="min"/>
        <cfvo type="percentile" val="50"/>
        <cfvo type="max"/>
        <color rgb="FFF8696B"/>
        <color rgb="FFFFEB84"/>
        <color rgb="FF63BE7B"/>
      </colorScale>
    </cfRule>
    <cfRule type="dataBar" priority="27">
      <dataBar>
        <cfvo type="min"/>
        <cfvo type="max"/>
        <color rgb="FF638EC6"/>
      </dataBar>
      <extLst>
        <ext xmlns:x14="http://schemas.microsoft.com/office/spreadsheetml/2009/9/main" uri="{B025F937-C7B1-47D3-B67F-A62EFF666E3E}">
          <x14:id>{ea8842fe-8735-40b9-a4f2-ab17aff16e2d}</x14:id>
        </ext>
      </extLst>
    </cfRule>
  </conditionalFormatting>
  <conditionalFormatting sqref="A12">
    <cfRule type="colorScale" priority="24">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{7791dae5-fd5b-44dd-b2a5-4ff164b839c3}</x14:id>
        </ext>
      </extLst>
    </cfRule>
    <cfRule type="dataBar" priority="25">
      <dataBar>
        <cfvo type="min"/>
        <cfvo type="max"/>
        <color rgb="FF638EC6"/>
      </dataBar>
      <extLst>
        <ext xmlns:x14="http://schemas.microsoft.com/office/spreadsheetml/2009/9/main" uri="{B025F937-C7B1-47D3-B67F-A62EFF666E3E}">
          <x14:id>{e4d5ec3f-43c7-4386-a796-0cee60d965a5}</x14:id>
        </ext>
      </extLst>
    </cfRule>
  </conditionalFormatting>
  <conditionalFormatting sqref="A28:B28">
    <cfRule type="duplicateValues" dxfId="1" priority="7"/>
  </conditionalFormatting>
  <conditionalFormatting sqref="A30">
    <cfRule type="duplicateValues" dxfId="1" priority="3"/>
  </conditionalFormatting>
  <conditionalFormatting sqref="B30">
    <cfRule type="duplicateValues" dxfId="1" priority="2"/>
  </conditionalFormatting>
  <conditionalFormatting sqref="A40">
    <cfRule type="duplicateValues" dxfId="1" priority="19"/>
  </conditionalFormatting>
  <conditionalFormatting sqref="A41">
    <cfRule type="duplicateValues" dxfId="1" priority="21"/>
  </conditionalFormatting>
  <conditionalFormatting sqref="A45:B45">
    <cfRule type="duplicateValues" dxfId="1" priority="18"/>
  </conditionalFormatting>
  <conditionalFormatting sqref="A51:B51">
    <cfRule type="duplicateValues" dxfId="1" priority="17"/>
  </conditionalFormatting>
  <conditionalFormatting sqref="A57:B57">
    <cfRule type="duplicateValues" dxfId="1" priority="20"/>
  </conditionalFormatting>
  <conditionalFormatting sqref="A61">
    <cfRule type="duplicateValues" dxfId="1" priority="16"/>
  </conditionalFormatting>
  <conditionalFormatting sqref="B61">
    <cfRule type="duplicateValues" dxfId="1" priority="11"/>
  </conditionalFormatting>
  <conditionalFormatting sqref="A66">
    <cfRule type="duplicateValues" dxfId="1" priority="13"/>
  </conditionalFormatting>
  <conditionalFormatting sqref="B66">
    <cfRule type="duplicateValues" dxfId="1" priority="8"/>
  </conditionalFormatting>
  <conditionalFormatting sqref="A70">
    <cfRule type="duplicateValues" dxfId="1" priority="14"/>
  </conditionalFormatting>
  <conditionalFormatting sqref="B70">
    <cfRule type="duplicateValues" dxfId="1" priority="9"/>
  </conditionalFormatting>
  <conditionalFormatting sqref="A31:A33">
    <cfRule type="duplicateValues" dxfId="1" priority="5"/>
  </conditionalFormatting>
  <conditionalFormatting sqref="B31:B33">
    <cfRule type="duplicateValues" dxfId="1" priority="4"/>
  </conditionalFormatting>
  <conditionalFormatting sqref="A19:A22 A42 A39">
    <cfRule type="duplicateValues" dxfId="1" priority="23"/>
  </conditionalFormatting>
  <conditionalFormatting sqref="A23:B27 A62 A67:A69 A75:A102 A73 A64:A65 A71 A60 A52:A56 B55:B56 B52 A43:B44 A46:B50 A29:B29">
    <cfRule type="duplicateValues" dxfId="1" priority="22"/>
  </conditionalFormatting>
  <conditionalFormatting sqref="A34:B38">
    <cfRule type="duplicateValues" dxfId="1" priority="1"/>
  </conditionalFormatting>
  <conditionalFormatting sqref="A58:B59">
    <cfRule type="duplicateValues" dxfId="1" priority="6"/>
  </conditionalFormatting>
  <conditionalFormatting sqref="B60 B71 B73:B102 B64:B65 B67:B69 B62">
    <cfRule type="duplicateValues" dxfId="1" priority="12"/>
  </conditionalFormatting>
  <conditionalFormatting sqref="A63 A72">
    <cfRule type="duplicateValues" dxfId="1" priority="15"/>
  </conditionalFormatting>
  <conditionalFormatting sqref="B63 B72">
    <cfRule type="duplicateValues" dxfId="1" priority="10"/>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42c6af47-e4e8-465a-8e91-2ba22b73c690}">
            <x14:dataBar minLength="10" maxLength="90" negativeBarColorSameAsPositive="1" axisPosition="none">
              <x14:cfvo type="min"/>
              <x14:cfvo type="max"/>
              <x14:axisColor indexed="65"/>
            </x14:dataBar>
          </x14:cfRule>
          <x14:cfRule type="dataBar" id="{ea8842fe-8735-40b9-a4f2-ab17aff16e2d}">
            <x14:dataBar minLength="10" maxLength="90" negativeBarColorSameAsPositive="1" axisPosition="none">
              <x14:cfvo type="min"/>
              <x14:cfvo type="max"/>
              <x14:axisColor indexed="65"/>
            </x14:dataBar>
          </x14:cfRule>
          <xm:sqref>A5:K5</xm:sqref>
        </x14:conditionalFormatting>
        <x14:conditionalFormatting xmlns:xm="http://schemas.microsoft.com/office/excel/2006/main">
          <x14:cfRule type="dataBar" id="{7791dae5-fd5b-44dd-b2a5-4ff164b839c3}">
            <x14:dataBar minLength="10" maxLength="90" negativeBarColorSameAsPositive="1" axisPosition="none">
              <x14:cfvo type="min"/>
              <x14:cfvo type="max"/>
              <x14:axisColor indexed="65"/>
            </x14:dataBar>
          </x14:cfRule>
          <x14:cfRule type="dataBar" id="{e4d5ec3f-43c7-4386-a796-0cee60d965a5}">
            <x14:dataBar minLength="10" maxLength="90" negativeBarColorSameAsPositive="1" axisPosition="none">
              <x14:cfvo type="min"/>
              <x14:cfvo type="max"/>
              <x14:axisColor indexed="65"/>
            </x14:dataBar>
          </x14:cfRule>
          <xm:sqref>A12</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tabColor rgb="FFFFD966"/>
  </sheetPr>
  <dimension ref="A1:N141"/>
  <sheetViews>
    <sheetView showGridLines="0" workbookViewId="0">
      <selection activeCell="B33" sqref="A29:K128"/>
    </sheetView>
  </sheetViews>
  <sheetFormatPr defaultColWidth="9" defaultRowHeight="15"/>
  <cols>
    <col min="1" max="2" width="15.25" style="245" customWidth="1"/>
    <col min="3" max="6" width="15.625" style="245" customWidth="1"/>
    <col min="7" max="7" width="20.7" style="245" customWidth="1"/>
    <col min="8" max="8" width="20.625" style="245" customWidth="1"/>
    <col min="9" max="9" width="23" style="245" customWidth="1"/>
    <col min="10" max="10" width="19.3" style="245" customWidth="1"/>
    <col min="11" max="11" width="16.7" style="245" customWidth="1"/>
    <col min="12" max="16384" width="9" style="245"/>
  </cols>
  <sheetData>
    <row r="1" s="1" customFormat="1" ht="85" customHeight="1" spans="1:14">
      <c r="A1" s="173" t="s">
        <v>675</v>
      </c>
      <c r="B1" s="173"/>
      <c r="C1" s="173"/>
      <c r="D1" s="173"/>
      <c r="E1" s="173"/>
      <c r="F1" s="173"/>
      <c r="G1" s="173"/>
      <c r="H1" s="173"/>
      <c r="I1" s="173"/>
      <c r="J1" s="173"/>
      <c r="K1" s="173"/>
    </row>
    <row r="2" s="170" customFormat="1" ht="48" customHeight="1" spans="1:14">
      <c r="A2" s="174" t="s">
        <v>954</v>
      </c>
      <c r="B2" s="174"/>
      <c r="C2" s="174"/>
      <c r="D2" s="174"/>
      <c r="E2" s="174"/>
      <c r="F2" s="174"/>
      <c r="G2" s="174"/>
      <c r="H2" s="174"/>
      <c r="I2" s="392"/>
      <c r="J2" s="174"/>
      <c r="K2" s="174"/>
    </row>
    <row r="3" s="170" customFormat="1" ht="24" customHeight="1" spans="1:14">
      <c r="A3" s="174" t="s">
        <v>769</v>
      </c>
      <c r="B3" s="174"/>
      <c r="C3" s="174"/>
      <c r="D3" s="174"/>
      <c r="E3" s="174"/>
      <c r="F3" s="174"/>
      <c r="G3" s="174"/>
      <c r="H3" s="174"/>
      <c r="I3" s="174"/>
      <c r="J3" s="174"/>
      <c r="K3" s="174"/>
    </row>
    <row r="4" s="3" customFormat="1" ht="45" customHeight="1" spans="1:14">
      <c r="A4" s="174" t="s">
        <v>770</v>
      </c>
      <c r="B4" s="174"/>
      <c r="C4" s="174"/>
      <c r="D4" s="174"/>
      <c r="E4" s="174"/>
      <c r="F4" s="174"/>
      <c r="G4" s="174"/>
      <c r="H4" s="174"/>
      <c r="I4" s="392"/>
      <c r="J4" s="174"/>
      <c r="K4" s="174"/>
    </row>
    <row r="5" s="3" customFormat="1" ht="39" customHeight="1" spans="1:14">
      <c r="A5" s="21" t="s">
        <v>955</v>
      </c>
      <c r="B5" s="21"/>
      <c r="C5" s="21"/>
      <c r="D5" s="21"/>
      <c r="E5" s="21"/>
      <c r="F5" s="21"/>
      <c r="G5" s="21"/>
      <c r="H5" s="22"/>
      <c r="I5" s="22"/>
      <c r="J5" s="22"/>
      <c r="K5" s="22"/>
    </row>
    <row r="6" s="3" customFormat="1" ht="30" customHeight="1" spans="1:14">
      <c r="A6" s="28" t="s">
        <v>109</v>
      </c>
      <c r="B6" s="25" t="s">
        <v>840</v>
      </c>
      <c r="C6" s="26" t="s">
        <v>759</v>
      </c>
      <c r="D6" s="26" t="s">
        <v>841</v>
      </c>
      <c r="E6" s="26" t="s">
        <v>842</v>
      </c>
      <c r="F6" s="26" t="s">
        <v>843</v>
      </c>
      <c r="G6" s="27" t="s">
        <v>775</v>
      </c>
      <c r="H6" s="28" t="s">
        <v>690</v>
      </c>
      <c r="I6" s="28"/>
      <c r="J6" s="28"/>
      <c r="K6" s="28"/>
    </row>
    <row r="7" ht="42" customHeight="1" spans="1:14">
      <c r="A7" s="178" t="s">
        <v>844</v>
      </c>
      <c r="B7" s="178" t="s">
        <v>845</v>
      </c>
      <c r="C7" s="393">
        <f>((E7+4))</f>
        <v>14.1</v>
      </c>
      <c r="D7" s="393">
        <f>((E7+3))</f>
        <v>13.1</v>
      </c>
      <c r="E7" s="393">
        <v>10.1</v>
      </c>
      <c r="F7" s="215" t="s">
        <v>846</v>
      </c>
      <c r="G7" s="394" t="s">
        <v>956</v>
      </c>
      <c r="H7" s="395" t="s">
        <v>957</v>
      </c>
      <c r="I7" s="396"/>
      <c r="J7" s="36"/>
      <c r="K7" s="36"/>
    </row>
    <row r="8" ht="42" customHeight="1" spans="1:14">
      <c r="A8" s="178" t="s">
        <v>849</v>
      </c>
      <c r="B8" s="178" t="s">
        <v>850</v>
      </c>
      <c r="C8" s="393">
        <f>((E8+4))</f>
        <v>15.6</v>
      </c>
      <c r="D8" s="393">
        <f>((E8+3))</f>
        <v>14.6</v>
      </c>
      <c r="E8" s="393">
        <v>11.6</v>
      </c>
      <c r="F8" s="215" t="s">
        <v>846</v>
      </c>
      <c r="G8" s="181"/>
      <c r="H8" s="36"/>
      <c r="I8" s="396"/>
      <c r="J8" s="36"/>
      <c r="K8" s="36"/>
    </row>
    <row r="9" ht="42" customHeight="1" spans="1:14">
      <c r="A9" s="178" t="s">
        <v>851</v>
      </c>
      <c r="B9" s="178" t="s">
        <v>852</v>
      </c>
      <c r="C9" s="393">
        <f>((E9+4))</f>
        <v>16.6</v>
      </c>
      <c r="D9" s="393">
        <f>((E9+3))</f>
        <v>15.6</v>
      </c>
      <c r="E9" s="393">
        <v>12.6</v>
      </c>
      <c r="F9" s="215" t="s">
        <v>846</v>
      </c>
      <c r="G9" s="181"/>
      <c r="H9" s="36"/>
      <c r="I9" s="396"/>
      <c r="J9" s="36"/>
      <c r="K9" s="36"/>
      <c r="L9" s="3"/>
      <c r="N9" s="3"/>
    </row>
    <row r="10" ht="34" customHeight="1" spans="1:14">
      <c r="A10" s="183" t="s">
        <v>958</v>
      </c>
      <c r="B10" s="184"/>
      <c r="C10" s="184"/>
      <c r="D10" s="184"/>
      <c r="E10" s="184"/>
      <c r="F10" s="184"/>
      <c r="G10" s="184"/>
      <c r="H10" s="185"/>
      <c r="I10" s="185"/>
      <c r="J10" s="185"/>
      <c r="K10" s="185"/>
      <c r="L10" s="3"/>
      <c r="N10" s="3"/>
    </row>
    <row r="11" spans="1:14">
      <c r="A11" s="186"/>
      <c r="B11" s="186"/>
      <c r="C11" s="186"/>
      <c r="D11" s="186"/>
      <c r="E11" s="186"/>
      <c r="F11" s="186"/>
      <c r="G11" s="186"/>
      <c r="H11" s="186"/>
      <c r="I11" s="186"/>
      <c r="J11" s="186"/>
      <c r="K11" s="186"/>
      <c r="L11" s="3"/>
      <c r="N11" s="3"/>
    </row>
    <row r="12" s="3" customFormat="1" ht="36" customHeight="1" spans="1:14">
      <c r="A12" s="21" t="s">
        <v>959</v>
      </c>
      <c r="B12" s="21"/>
      <c r="C12" s="22"/>
      <c r="D12" s="22"/>
      <c r="E12" s="22"/>
      <c r="F12" s="22"/>
      <c r="G12" s="21"/>
      <c r="H12" s="21"/>
      <c r="I12" s="21"/>
      <c r="J12" s="21"/>
      <c r="K12" s="21"/>
      <c r="M12" s="245"/>
    </row>
    <row r="13" s="3" customFormat="1" ht="49" customHeight="1" spans="1:14">
      <c r="A13" s="203" t="s">
        <v>703</v>
      </c>
      <c r="B13" s="25" t="s">
        <v>840</v>
      </c>
      <c r="C13" s="49" t="s">
        <v>960</v>
      </c>
      <c r="D13" s="50"/>
      <c r="E13" s="50"/>
      <c r="F13" s="397"/>
      <c r="G13" s="26" t="s">
        <v>961</v>
      </c>
      <c r="H13" s="26" t="s">
        <v>962</v>
      </c>
      <c r="I13" s="51" t="s">
        <v>858</v>
      </c>
      <c r="J13" s="398" t="s">
        <v>690</v>
      </c>
      <c r="K13" s="203"/>
      <c r="M13" s="245"/>
    </row>
    <row r="14" s="3" customFormat="1" ht="30" customHeight="1" spans="1:14">
      <c r="A14" s="211"/>
      <c r="B14" s="53"/>
      <c r="C14" s="399" t="s">
        <v>704</v>
      </c>
      <c r="D14" s="400" t="s">
        <v>842</v>
      </c>
      <c r="E14" s="400" t="s">
        <v>859</v>
      </c>
      <c r="F14" s="400" t="s">
        <v>860</v>
      </c>
      <c r="G14" s="51" t="s">
        <v>861</v>
      </c>
      <c r="H14" s="51" t="s">
        <v>861</v>
      </c>
      <c r="I14" s="53"/>
      <c r="J14" s="401"/>
      <c r="K14" s="205"/>
    </row>
    <row r="15" s="3" customFormat="1" ht="30" customHeight="1" spans="1:14">
      <c r="A15" s="402" t="s">
        <v>862</v>
      </c>
      <c r="B15" s="211"/>
      <c r="C15" s="199" t="s">
        <v>384</v>
      </c>
      <c r="D15" s="231">
        <v>7.4</v>
      </c>
      <c r="E15" s="231">
        <v>7.4</v>
      </c>
      <c r="F15" s="231">
        <v>7.4</v>
      </c>
      <c r="G15" s="232">
        <v>1320</v>
      </c>
      <c r="H15" s="180">
        <f>G15+100</f>
        <v>1420</v>
      </c>
      <c r="I15" s="403" t="s">
        <v>963</v>
      </c>
      <c r="J15" s="401"/>
      <c r="K15" s="205"/>
      <c r="M15" s="246"/>
    </row>
    <row r="16" s="3" customFormat="1" ht="30" customHeight="1" spans="1:14">
      <c r="A16" s="402" t="s">
        <v>864</v>
      </c>
      <c r="B16" s="211"/>
      <c r="C16" s="199" t="s">
        <v>384</v>
      </c>
      <c r="D16" s="231">
        <v>7.4</v>
      </c>
      <c r="E16" s="231">
        <v>7.4</v>
      </c>
      <c r="F16" s="231">
        <v>7.4</v>
      </c>
      <c r="G16" s="232">
        <v>1320</v>
      </c>
      <c r="H16" s="180">
        <f>G16+100</f>
        <v>1420</v>
      </c>
      <c r="I16" s="403" t="s">
        <v>963</v>
      </c>
      <c r="J16" s="401"/>
      <c r="K16" s="205"/>
      <c r="M16" s="246"/>
    </row>
    <row r="17" s="246" customFormat="1" ht="24" customHeight="1" spans="1:13">
      <c r="A17" s="206" t="s">
        <v>865</v>
      </c>
      <c r="B17" s="207"/>
      <c r="C17" s="199" t="s">
        <v>384</v>
      </c>
      <c r="D17" s="199">
        <v>6.5</v>
      </c>
      <c r="E17" s="199">
        <v>6.5</v>
      </c>
      <c r="F17" s="199">
        <v>6.5</v>
      </c>
      <c r="G17" s="208" t="s">
        <v>384</v>
      </c>
      <c r="H17" s="208" t="s">
        <v>384</v>
      </c>
      <c r="I17" s="404" t="s">
        <v>964</v>
      </c>
      <c r="J17" s="135"/>
      <c r="K17" s="135"/>
    </row>
    <row r="18" s="246" customFormat="1" ht="24" customHeight="1" spans="1:13">
      <c r="A18" s="206" t="s">
        <v>868</v>
      </c>
      <c r="B18" s="207"/>
      <c r="C18" s="199" t="s">
        <v>869</v>
      </c>
      <c r="D18" s="199" t="s">
        <v>869</v>
      </c>
      <c r="E18" s="199">
        <v>13.2</v>
      </c>
      <c r="F18" s="199">
        <v>8</v>
      </c>
      <c r="G18" s="209" t="s">
        <v>869</v>
      </c>
      <c r="H18" s="405" t="s">
        <v>869</v>
      </c>
      <c r="I18" s="406" t="s">
        <v>965</v>
      </c>
      <c r="J18" s="135"/>
      <c r="K18" s="135"/>
    </row>
    <row r="19" ht="22" customHeight="1" spans="1:13">
      <c r="A19" s="212" t="s">
        <v>123</v>
      </c>
      <c r="B19" s="213" t="s">
        <v>871</v>
      </c>
      <c r="C19" s="214">
        <v>6.5</v>
      </c>
      <c r="D19" s="214">
        <v>6.5</v>
      </c>
      <c r="E19" s="214">
        <v>6.5</v>
      </c>
      <c r="F19" s="214">
        <v>6.5</v>
      </c>
      <c r="G19" s="199">
        <v>1190</v>
      </c>
      <c r="H19" s="180">
        <f t="shared" ref="H19:H82" si="0">G19+100</f>
        <v>1290</v>
      </c>
      <c r="I19" s="407" t="s">
        <v>966</v>
      </c>
      <c r="J19" s="408" t="s">
        <v>967</v>
      </c>
      <c r="K19" s="409"/>
      <c r="M19" s="246"/>
    </row>
    <row r="20" ht="22" customHeight="1" spans="1:13">
      <c r="A20" s="212" t="s">
        <v>134</v>
      </c>
      <c r="B20" s="213">
        <v>92337</v>
      </c>
      <c r="C20" s="214">
        <v>6.5</v>
      </c>
      <c r="D20" s="214">
        <v>6.5</v>
      </c>
      <c r="E20" s="214">
        <v>6.5</v>
      </c>
      <c r="F20" s="214">
        <v>6.5</v>
      </c>
      <c r="G20" s="199">
        <v>1190</v>
      </c>
      <c r="H20" s="180">
        <f t="shared" si="0"/>
        <v>1290</v>
      </c>
      <c r="I20" s="407" t="s">
        <v>966</v>
      </c>
      <c r="J20" s="217"/>
      <c r="K20" s="218"/>
      <c r="M20" s="246"/>
    </row>
    <row r="21" ht="22" customHeight="1" spans="1:13">
      <c r="A21" s="212" t="s">
        <v>135</v>
      </c>
      <c r="B21" s="213" t="s">
        <v>873</v>
      </c>
      <c r="C21" s="214">
        <v>6.5</v>
      </c>
      <c r="D21" s="214">
        <v>6.5</v>
      </c>
      <c r="E21" s="214">
        <v>6.5</v>
      </c>
      <c r="F21" s="214">
        <v>6.5</v>
      </c>
      <c r="G21" s="199">
        <v>1190</v>
      </c>
      <c r="H21" s="180">
        <f t="shared" si="0"/>
        <v>1290</v>
      </c>
      <c r="I21" s="407" t="s">
        <v>966</v>
      </c>
      <c r="J21" s="217"/>
      <c r="K21" s="218"/>
      <c r="M21" s="246"/>
    </row>
    <row r="22" ht="22" customHeight="1" spans="1:13">
      <c r="A22" s="212" t="s">
        <v>136</v>
      </c>
      <c r="B22" s="213" t="s">
        <v>874</v>
      </c>
      <c r="C22" s="214">
        <v>6.5</v>
      </c>
      <c r="D22" s="214">
        <v>6.5</v>
      </c>
      <c r="E22" s="214">
        <v>6.5</v>
      </c>
      <c r="F22" s="214">
        <v>6.5</v>
      </c>
      <c r="G22" s="199">
        <v>1190</v>
      </c>
      <c r="H22" s="180">
        <f t="shared" si="0"/>
        <v>1290</v>
      </c>
      <c r="I22" s="407" t="s">
        <v>966</v>
      </c>
      <c r="J22" s="217"/>
      <c r="K22" s="218"/>
      <c r="M22" s="246"/>
    </row>
    <row r="23" ht="22" customHeight="1" spans="1:13">
      <c r="A23" s="212" t="s">
        <v>141</v>
      </c>
      <c r="B23" s="208" t="s">
        <v>878</v>
      </c>
      <c r="C23" s="214">
        <v>7.5</v>
      </c>
      <c r="D23" s="214">
        <v>7.5</v>
      </c>
      <c r="E23" s="214">
        <v>7.5</v>
      </c>
      <c r="F23" s="214">
        <v>7.5</v>
      </c>
      <c r="G23" s="199">
        <v>1340</v>
      </c>
      <c r="H23" s="180">
        <f t="shared" si="0"/>
        <v>1440</v>
      </c>
      <c r="I23" s="407" t="s">
        <v>966</v>
      </c>
      <c r="J23" s="217"/>
      <c r="K23" s="218"/>
      <c r="M23" s="246"/>
    </row>
    <row r="24" ht="22" customHeight="1" spans="1:13">
      <c r="A24" s="212" t="s">
        <v>146</v>
      </c>
      <c r="B24" s="208" t="s">
        <v>875</v>
      </c>
      <c r="C24" s="214">
        <v>7.5</v>
      </c>
      <c r="D24" s="214">
        <v>7.5</v>
      </c>
      <c r="E24" s="214">
        <v>7.5</v>
      </c>
      <c r="F24" s="214">
        <v>7.5</v>
      </c>
      <c r="G24" s="199">
        <v>1340</v>
      </c>
      <c r="H24" s="180">
        <f t="shared" si="0"/>
        <v>1440</v>
      </c>
      <c r="I24" s="407" t="s">
        <v>966</v>
      </c>
      <c r="J24" s="217"/>
      <c r="K24" s="218"/>
    </row>
    <row r="25" ht="22" customHeight="1" spans="1:13">
      <c r="A25" s="212" t="s">
        <v>144</v>
      </c>
      <c r="B25" s="208" t="s">
        <v>876</v>
      </c>
      <c r="C25" s="214">
        <v>7.5</v>
      </c>
      <c r="D25" s="214">
        <v>7.5</v>
      </c>
      <c r="E25" s="214">
        <v>7.5</v>
      </c>
      <c r="F25" s="214">
        <v>7.5</v>
      </c>
      <c r="G25" s="199">
        <v>1340</v>
      </c>
      <c r="H25" s="180">
        <f t="shared" si="0"/>
        <v>1440</v>
      </c>
      <c r="I25" s="407" t="s">
        <v>966</v>
      </c>
      <c r="J25" s="217"/>
      <c r="K25" s="218"/>
    </row>
    <row r="26" ht="22" customHeight="1" spans="1:13">
      <c r="A26" s="212" t="s">
        <v>149</v>
      </c>
      <c r="B26" s="208" t="s">
        <v>877</v>
      </c>
      <c r="C26" s="214">
        <v>7.5</v>
      </c>
      <c r="D26" s="214">
        <v>7.5</v>
      </c>
      <c r="E26" s="214">
        <v>7.5</v>
      </c>
      <c r="F26" s="214">
        <v>7.5</v>
      </c>
      <c r="G26" s="199">
        <v>1340</v>
      </c>
      <c r="H26" s="180">
        <f t="shared" si="0"/>
        <v>1440</v>
      </c>
      <c r="I26" s="407" t="s">
        <v>966</v>
      </c>
      <c r="J26" s="217"/>
      <c r="K26" s="218"/>
    </row>
    <row r="27" ht="22" customHeight="1" spans="1:13">
      <c r="A27" s="212" t="s">
        <v>150</v>
      </c>
      <c r="B27" s="208" t="s">
        <v>879</v>
      </c>
      <c r="C27" s="214">
        <v>7.5</v>
      </c>
      <c r="D27" s="214">
        <v>7.5</v>
      </c>
      <c r="E27" s="214">
        <v>7.5</v>
      </c>
      <c r="F27" s="214">
        <v>7.5</v>
      </c>
      <c r="G27" s="199">
        <v>1340</v>
      </c>
      <c r="H27" s="180">
        <f t="shared" si="0"/>
        <v>1440</v>
      </c>
      <c r="I27" s="407" t="s">
        <v>966</v>
      </c>
      <c r="J27" s="217"/>
      <c r="K27" s="218"/>
    </row>
    <row r="28" ht="22" customHeight="1" spans="1:13">
      <c r="A28" s="208" t="s">
        <v>143</v>
      </c>
      <c r="B28" s="208">
        <v>89115</v>
      </c>
      <c r="C28" s="214">
        <v>7.5</v>
      </c>
      <c r="D28" s="214">
        <v>7.5</v>
      </c>
      <c r="E28" s="214">
        <v>7.5</v>
      </c>
      <c r="F28" s="214">
        <v>7.5</v>
      </c>
      <c r="G28" s="199">
        <v>1340</v>
      </c>
      <c r="H28" s="180">
        <f t="shared" si="0"/>
        <v>1440</v>
      </c>
      <c r="I28" s="407" t="s">
        <v>966</v>
      </c>
      <c r="J28" s="217"/>
      <c r="K28" s="218"/>
      <c r="L28" s="246"/>
    </row>
    <row r="29" s="246" customFormat="1" ht="22" customHeight="1" spans="1:13">
      <c r="A29" s="410" t="s">
        <v>199</v>
      </c>
      <c r="B29" s="411" t="s">
        <v>880</v>
      </c>
      <c r="C29" s="214">
        <v>8.9</v>
      </c>
      <c r="D29" s="214">
        <v>8.9</v>
      </c>
      <c r="E29" s="214">
        <v>8.9</v>
      </c>
      <c r="F29" s="214">
        <v>8.9</v>
      </c>
      <c r="G29" s="199">
        <v>1530</v>
      </c>
      <c r="H29" s="135">
        <f t="shared" si="0"/>
        <v>1630</v>
      </c>
      <c r="I29" s="135" t="s">
        <v>968</v>
      </c>
      <c r="J29" s="412" t="s">
        <v>882</v>
      </c>
      <c r="K29" s="413"/>
    </row>
    <row r="30" s="246" customFormat="1" ht="22" customHeight="1" spans="1:13">
      <c r="A30" s="410" t="s">
        <v>288</v>
      </c>
      <c r="B30" s="411">
        <v>62025</v>
      </c>
      <c r="C30" s="230" t="s">
        <v>384</v>
      </c>
      <c r="D30" s="214">
        <v>9.4</v>
      </c>
      <c r="E30" s="214">
        <v>9.4</v>
      </c>
      <c r="F30" s="214">
        <v>9.4</v>
      </c>
      <c r="G30" s="199">
        <v>1610</v>
      </c>
      <c r="H30" s="179">
        <f t="shared" si="0"/>
        <v>1710</v>
      </c>
      <c r="I30" s="224" t="s">
        <v>969</v>
      </c>
      <c r="J30" s="414"/>
      <c r="K30" s="415"/>
    </row>
    <row r="31" s="246" customFormat="1" ht="22" customHeight="1" spans="1:13">
      <c r="A31" s="410" t="s">
        <v>210</v>
      </c>
      <c r="B31" s="411" t="s">
        <v>884</v>
      </c>
      <c r="C31" s="230" t="s">
        <v>384</v>
      </c>
      <c r="D31" s="214">
        <v>9.4</v>
      </c>
      <c r="E31" s="214">
        <v>9.4</v>
      </c>
      <c r="F31" s="214">
        <v>9.4</v>
      </c>
      <c r="G31" s="199">
        <v>1610</v>
      </c>
      <c r="H31" s="179">
        <f t="shared" si="0"/>
        <v>1710</v>
      </c>
      <c r="I31" s="224" t="s">
        <v>969</v>
      </c>
      <c r="J31" s="414"/>
      <c r="K31" s="415"/>
    </row>
    <row r="32" s="246" customFormat="1" ht="22" customHeight="1" spans="1:13">
      <c r="A32" s="410" t="s">
        <v>211</v>
      </c>
      <c r="B32" s="411" t="s">
        <v>885</v>
      </c>
      <c r="C32" s="230" t="s">
        <v>384</v>
      </c>
      <c r="D32" s="214">
        <v>9.4</v>
      </c>
      <c r="E32" s="214">
        <v>9.4</v>
      </c>
      <c r="F32" s="214">
        <v>9.4</v>
      </c>
      <c r="G32" s="199">
        <v>1610</v>
      </c>
      <c r="H32" s="179">
        <f t="shared" si="0"/>
        <v>1710</v>
      </c>
      <c r="I32" s="224" t="s">
        <v>969</v>
      </c>
      <c r="J32" s="414"/>
      <c r="K32" s="415"/>
    </row>
    <row r="33" s="246" customFormat="1" ht="22" customHeight="1" spans="1:13">
      <c r="A33" s="410" t="s">
        <v>305</v>
      </c>
      <c r="B33" s="411" t="s">
        <v>886</v>
      </c>
      <c r="C33" s="230" t="s">
        <v>384</v>
      </c>
      <c r="D33" s="214">
        <v>9.4</v>
      </c>
      <c r="E33" s="214">
        <v>9.4</v>
      </c>
      <c r="F33" s="214">
        <v>9.4</v>
      </c>
      <c r="G33" s="199">
        <v>1610</v>
      </c>
      <c r="H33" s="179">
        <f t="shared" si="0"/>
        <v>1710</v>
      </c>
      <c r="I33" s="224" t="s">
        <v>969</v>
      </c>
      <c r="J33" s="414"/>
      <c r="K33" s="415"/>
    </row>
    <row r="34" s="246" customFormat="1" ht="22" customHeight="1" spans="1:13">
      <c r="A34" s="410" t="s">
        <v>212</v>
      </c>
      <c r="B34" s="416" t="s">
        <v>887</v>
      </c>
      <c r="C34" s="230" t="s">
        <v>384</v>
      </c>
      <c r="D34" s="214">
        <v>9.4</v>
      </c>
      <c r="E34" s="214">
        <v>9.4</v>
      </c>
      <c r="F34" s="214">
        <v>9.4</v>
      </c>
      <c r="G34" s="199">
        <v>1610</v>
      </c>
      <c r="H34" s="179">
        <f t="shared" si="0"/>
        <v>1710</v>
      </c>
      <c r="I34" s="224" t="s">
        <v>969</v>
      </c>
      <c r="J34" s="414"/>
      <c r="K34" s="415"/>
    </row>
    <row r="35" s="246" customFormat="1" ht="22" customHeight="1" spans="1:13">
      <c r="A35" s="410" t="s">
        <v>371</v>
      </c>
      <c r="B35" s="416">
        <v>75019</v>
      </c>
      <c r="C35" s="230" t="s">
        <v>384</v>
      </c>
      <c r="D35" s="214">
        <v>9.4</v>
      </c>
      <c r="E35" s="214">
        <v>9.4</v>
      </c>
      <c r="F35" s="214">
        <v>9.4</v>
      </c>
      <c r="G35" s="199">
        <v>1610</v>
      </c>
      <c r="H35" s="179">
        <f t="shared" si="0"/>
        <v>1710</v>
      </c>
      <c r="I35" s="224" t="s">
        <v>969</v>
      </c>
      <c r="J35" s="414"/>
      <c r="K35" s="415"/>
    </row>
    <row r="36" s="246" customFormat="1" ht="22" customHeight="1" spans="1:13">
      <c r="A36" s="410" t="s">
        <v>202</v>
      </c>
      <c r="B36" s="416">
        <v>75126</v>
      </c>
      <c r="C36" s="230" t="s">
        <v>384</v>
      </c>
      <c r="D36" s="214">
        <v>9.4</v>
      </c>
      <c r="E36" s="214">
        <v>9.4</v>
      </c>
      <c r="F36" s="214">
        <v>9.4</v>
      </c>
      <c r="G36" s="199">
        <v>1610</v>
      </c>
      <c r="H36" s="179">
        <f t="shared" si="0"/>
        <v>1710</v>
      </c>
      <c r="I36" s="224" t="s">
        <v>969</v>
      </c>
      <c r="J36" s="414"/>
      <c r="K36" s="415"/>
    </row>
    <row r="37" s="246" customFormat="1" ht="22" customHeight="1" spans="1:13">
      <c r="A37" s="410" t="s">
        <v>368</v>
      </c>
      <c r="B37" s="416" t="s">
        <v>888</v>
      </c>
      <c r="C37" s="230" t="s">
        <v>384</v>
      </c>
      <c r="D37" s="214">
        <v>9.4</v>
      </c>
      <c r="E37" s="214">
        <v>9.4</v>
      </c>
      <c r="F37" s="214">
        <v>9.4</v>
      </c>
      <c r="G37" s="199">
        <v>1610</v>
      </c>
      <c r="H37" s="179">
        <f t="shared" si="0"/>
        <v>1710</v>
      </c>
      <c r="I37" s="224" t="s">
        <v>969</v>
      </c>
      <c r="J37" s="414"/>
      <c r="K37" s="415"/>
    </row>
    <row r="38" s="246" customFormat="1" ht="22" customHeight="1" spans="1:13">
      <c r="A38" s="410" t="s">
        <v>269</v>
      </c>
      <c r="B38" s="416">
        <v>60410</v>
      </c>
      <c r="C38" s="230" t="s">
        <v>384</v>
      </c>
      <c r="D38" s="214">
        <v>9.4</v>
      </c>
      <c r="E38" s="214">
        <v>9.4</v>
      </c>
      <c r="F38" s="214">
        <v>9.4</v>
      </c>
      <c r="G38" s="199">
        <v>1610</v>
      </c>
      <c r="H38" s="179">
        <f t="shared" si="0"/>
        <v>1710</v>
      </c>
      <c r="I38" s="224" t="s">
        <v>969</v>
      </c>
      <c r="J38" s="414"/>
      <c r="K38" s="415"/>
    </row>
    <row r="39" s="246" customFormat="1" ht="22" customHeight="1" spans="1:13">
      <c r="A39" s="417" t="s">
        <v>207</v>
      </c>
      <c r="B39" s="418"/>
      <c r="C39" s="230" t="s">
        <v>384</v>
      </c>
      <c r="D39" s="214">
        <v>9.9</v>
      </c>
      <c r="E39" s="214">
        <v>9.9</v>
      </c>
      <c r="F39" s="214">
        <v>9.9</v>
      </c>
      <c r="G39" s="199">
        <v>1690</v>
      </c>
      <c r="H39" s="179">
        <f t="shared" si="0"/>
        <v>1790</v>
      </c>
      <c r="I39" s="224" t="s">
        <v>969</v>
      </c>
      <c r="J39" s="414"/>
      <c r="K39" s="415"/>
    </row>
    <row r="40" s="246" customFormat="1" ht="22" customHeight="1" spans="1:13">
      <c r="A40" s="417" t="s">
        <v>213</v>
      </c>
      <c r="B40" s="418"/>
      <c r="C40" s="230" t="s">
        <v>384</v>
      </c>
      <c r="D40" s="214">
        <v>9.9</v>
      </c>
      <c r="E40" s="214">
        <v>9.9</v>
      </c>
      <c r="F40" s="214">
        <v>9.9</v>
      </c>
      <c r="G40" s="199">
        <v>1690</v>
      </c>
      <c r="H40" s="179">
        <f t="shared" si="0"/>
        <v>1790</v>
      </c>
      <c r="I40" s="224" t="s">
        <v>969</v>
      </c>
      <c r="J40" s="414"/>
      <c r="K40" s="415"/>
    </row>
    <row r="41" s="246" customFormat="1" ht="22" customHeight="1" spans="1:13">
      <c r="A41" s="417" t="s">
        <v>214</v>
      </c>
      <c r="B41" s="418"/>
      <c r="C41" s="230" t="s">
        <v>384</v>
      </c>
      <c r="D41" s="419">
        <v>10.5</v>
      </c>
      <c r="E41" s="419">
        <v>10.5</v>
      </c>
      <c r="F41" s="419">
        <v>10.5</v>
      </c>
      <c r="G41" s="232">
        <v>1780</v>
      </c>
      <c r="H41" s="179">
        <f t="shared" si="0"/>
        <v>1880</v>
      </c>
      <c r="I41" s="224" t="s">
        <v>969</v>
      </c>
      <c r="J41" s="414"/>
      <c r="K41" s="415"/>
    </row>
    <row r="42" s="246" customFormat="1" ht="22" customHeight="1" spans="1:13">
      <c r="A42" s="417" t="s">
        <v>192</v>
      </c>
      <c r="B42" s="418"/>
      <c r="C42" s="230" t="s">
        <v>384</v>
      </c>
      <c r="D42" s="419">
        <v>9.7</v>
      </c>
      <c r="E42" s="419">
        <v>9.7</v>
      </c>
      <c r="F42" s="419">
        <v>9.7</v>
      </c>
      <c r="G42" s="232">
        <v>1660</v>
      </c>
      <c r="H42" s="179">
        <f t="shared" si="0"/>
        <v>1760</v>
      </c>
      <c r="I42" s="224" t="s">
        <v>969</v>
      </c>
      <c r="J42" s="414"/>
      <c r="K42" s="415"/>
    </row>
    <row r="43" ht="22" customHeight="1" spans="1:13">
      <c r="A43" s="219" t="s">
        <v>889</v>
      </c>
      <c r="B43" s="229">
        <v>92408</v>
      </c>
      <c r="C43" s="230" t="s">
        <v>384</v>
      </c>
      <c r="D43" s="231">
        <v>7.1</v>
      </c>
      <c r="E43" s="231">
        <v>7.1</v>
      </c>
      <c r="F43" s="231">
        <v>7.1</v>
      </c>
      <c r="G43" s="232">
        <v>1270</v>
      </c>
      <c r="H43" s="180">
        <f t="shared" si="0"/>
        <v>1370</v>
      </c>
      <c r="I43" s="224" t="s">
        <v>629</v>
      </c>
      <c r="J43" s="420"/>
      <c r="K43" s="421"/>
      <c r="M43" s="246"/>
    </row>
    <row r="44" ht="22" customHeight="1" spans="1:13">
      <c r="A44" s="219" t="s">
        <v>633</v>
      </c>
      <c r="B44" s="229">
        <v>92374</v>
      </c>
      <c r="C44" s="230" t="s">
        <v>384</v>
      </c>
      <c r="D44" s="231">
        <v>7.1</v>
      </c>
      <c r="E44" s="231">
        <v>7.1</v>
      </c>
      <c r="F44" s="231">
        <v>7.1</v>
      </c>
      <c r="G44" s="232">
        <v>1270</v>
      </c>
      <c r="H44" s="180">
        <f t="shared" si="0"/>
        <v>1370</v>
      </c>
      <c r="I44" s="224" t="s">
        <v>629</v>
      </c>
      <c r="J44" s="420"/>
      <c r="K44" s="421"/>
    </row>
    <row r="45" ht="22" customHeight="1" spans="1:13">
      <c r="A45" s="219" t="s">
        <v>632</v>
      </c>
      <c r="B45" s="220">
        <v>92551</v>
      </c>
      <c r="C45" s="230" t="s">
        <v>384</v>
      </c>
      <c r="D45" s="231">
        <v>7.1</v>
      </c>
      <c r="E45" s="231">
        <v>7.1</v>
      </c>
      <c r="F45" s="231">
        <v>7.1</v>
      </c>
      <c r="G45" s="232">
        <v>1270</v>
      </c>
      <c r="H45" s="180">
        <f t="shared" si="0"/>
        <v>1370</v>
      </c>
      <c r="I45" s="224" t="s">
        <v>629</v>
      </c>
      <c r="J45" s="420"/>
      <c r="K45" s="421"/>
    </row>
    <row r="46" ht="22" customHeight="1" spans="1:13">
      <c r="A46" s="219" t="s">
        <v>634</v>
      </c>
      <c r="B46" s="229">
        <v>92571</v>
      </c>
      <c r="C46" s="230" t="s">
        <v>384</v>
      </c>
      <c r="D46" s="231">
        <v>7.1</v>
      </c>
      <c r="E46" s="231">
        <v>7.1</v>
      </c>
      <c r="F46" s="231">
        <v>7.1</v>
      </c>
      <c r="G46" s="232">
        <v>1270</v>
      </c>
      <c r="H46" s="180">
        <f t="shared" si="0"/>
        <v>1370</v>
      </c>
      <c r="I46" s="224" t="s">
        <v>629</v>
      </c>
      <c r="J46" s="420"/>
      <c r="K46" s="421"/>
    </row>
    <row r="47" ht="22" customHeight="1" spans="1:13">
      <c r="A47" s="219" t="s">
        <v>891</v>
      </c>
      <c r="B47" s="220" t="s">
        <v>892</v>
      </c>
      <c r="C47" s="230" t="s">
        <v>384</v>
      </c>
      <c r="D47" s="231">
        <v>7.1</v>
      </c>
      <c r="E47" s="231">
        <v>7.1</v>
      </c>
      <c r="F47" s="231">
        <v>7.1</v>
      </c>
      <c r="G47" s="232">
        <v>1270</v>
      </c>
      <c r="H47" s="180">
        <f t="shared" si="0"/>
        <v>1370</v>
      </c>
      <c r="I47" s="224" t="s">
        <v>629</v>
      </c>
      <c r="J47" s="420"/>
      <c r="K47" s="421"/>
    </row>
    <row r="48" ht="22" customHeight="1" spans="1:13">
      <c r="A48" s="219" t="s">
        <v>893</v>
      </c>
      <c r="B48" s="220" t="s">
        <v>894</v>
      </c>
      <c r="C48" s="230" t="s">
        <v>384</v>
      </c>
      <c r="D48" s="231">
        <v>7.4</v>
      </c>
      <c r="E48" s="231">
        <v>7.4</v>
      </c>
      <c r="F48" s="231">
        <v>7.4</v>
      </c>
      <c r="G48" s="232">
        <v>1320</v>
      </c>
      <c r="H48" s="180">
        <f t="shared" si="0"/>
        <v>1420</v>
      </c>
      <c r="I48" s="224" t="s">
        <v>629</v>
      </c>
      <c r="J48" s="420"/>
      <c r="K48" s="421"/>
    </row>
    <row r="49" ht="22" customHeight="1" spans="1:12">
      <c r="A49" s="219" t="s">
        <v>631</v>
      </c>
      <c r="B49" s="220">
        <v>92408</v>
      </c>
      <c r="C49" s="230" t="s">
        <v>384</v>
      </c>
      <c r="D49" s="231">
        <v>7.1</v>
      </c>
      <c r="E49" s="231">
        <v>7.1</v>
      </c>
      <c r="F49" s="231">
        <v>7.1</v>
      </c>
      <c r="G49" s="232">
        <v>1270</v>
      </c>
      <c r="H49" s="180">
        <f t="shared" si="0"/>
        <v>1370</v>
      </c>
      <c r="I49" s="224" t="s">
        <v>629</v>
      </c>
      <c r="J49" s="420"/>
      <c r="K49" s="421"/>
    </row>
    <row r="50" ht="22" customHeight="1" spans="1:12">
      <c r="A50" s="219" t="s">
        <v>196</v>
      </c>
      <c r="B50" s="220" t="s">
        <v>895</v>
      </c>
      <c r="C50" s="230" t="s">
        <v>384</v>
      </c>
      <c r="D50" s="231">
        <v>7.1</v>
      </c>
      <c r="E50" s="231">
        <v>7.1</v>
      </c>
      <c r="F50" s="231">
        <v>7.1</v>
      </c>
      <c r="G50" s="232">
        <v>1270</v>
      </c>
      <c r="H50" s="180">
        <f t="shared" si="0"/>
        <v>1370</v>
      </c>
      <c r="I50" s="224" t="s">
        <v>629</v>
      </c>
      <c r="J50" s="420"/>
      <c r="K50" s="421"/>
    </row>
    <row r="51" ht="22" customHeight="1" spans="1:12">
      <c r="A51" s="219" t="s">
        <v>195</v>
      </c>
      <c r="B51" s="220" t="s">
        <v>897</v>
      </c>
      <c r="C51" s="230" t="s">
        <v>384</v>
      </c>
      <c r="D51" s="231">
        <v>7.1</v>
      </c>
      <c r="E51" s="231">
        <v>7.1</v>
      </c>
      <c r="F51" s="231">
        <v>7.1</v>
      </c>
      <c r="G51" s="232">
        <v>1270</v>
      </c>
      <c r="H51" s="180">
        <f t="shared" si="0"/>
        <v>1370</v>
      </c>
      <c r="I51" s="224" t="s">
        <v>629</v>
      </c>
      <c r="J51" s="420"/>
      <c r="K51" s="421"/>
    </row>
    <row r="52" ht="22" customHeight="1" spans="1:12">
      <c r="A52" s="219" t="s">
        <v>193</v>
      </c>
      <c r="B52" s="220" t="s">
        <v>898</v>
      </c>
      <c r="C52" s="230" t="s">
        <v>384</v>
      </c>
      <c r="D52" s="231">
        <v>7.1</v>
      </c>
      <c r="E52" s="231">
        <v>7.1</v>
      </c>
      <c r="F52" s="231">
        <v>7.1</v>
      </c>
      <c r="G52" s="232">
        <v>1270</v>
      </c>
      <c r="H52" s="180">
        <f t="shared" si="0"/>
        <v>1370</v>
      </c>
      <c r="I52" s="224" t="s">
        <v>629</v>
      </c>
      <c r="J52" s="420"/>
      <c r="K52" s="421"/>
    </row>
    <row r="53" ht="22" customHeight="1" spans="1:12">
      <c r="A53" s="219" t="s">
        <v>899</v>
      </c>
      <c r="B53" s="220" t="s">
        <v>900</v>
      </c>
      <c r="C53" s="230" t="s">
        <v>384</v>
      </c>
      <c r="D53" s="231">
        <v>7.1</v>
      </c>
      <c r="E53" s="231">
        <v>7.1</v>
      </c>
      <c r="F53" s="231">
        <v>7.1</v>
      </c>
      <c r="G53" s="232">
        <v>1270</v>
      </c>
      <c r="H53" s="180">
        <f t="shared" si="0"/>
        <v>1370</v>
      </c>
      <c r="I53" s="224" t="s">
        <v>629</v>
      </c>
      <c r="J53" s="420"/>
      <c r="K53" s="421"/>
    </row>
    <row r="54" ht="22" customHeight="1" spans="1:12">
      <c r="A54" s="219" t="s">
        <v>225</v>
      </c>
      <c r="B54" s="220">
        <v>95215</v>
      </c>
      <c r="C54" s="230" t="s">
        <v>384</v>
      </c>
      <c r="D54" s="231">
        <v>7.6</v>
      </c>
      <c r="E54" s="231">
        <v>7.6</v>
      </c>
      <c r="F54" s="231">
        <v>7.6</v>
      </c>
      <c r="G54" s="232">
        <v>1340</v>
      </c>
      <c r="H54" s="180">
        <f t="shared" si="0"/>
        <v>1440</v>
      </c>
      <c r="I54" s="224" t="s">
        <v>629</v>
      </c>
      <c r="J54" s="420"/>
      <c r="K54" s="421"/>
    </row>
    <row r="55" ht="22" customHeight="1" spans="1:12">
      <c r="A55" s="219" t="s">
        <v>901</v>
      </c>
      <c r="B55" s="220" t="s">
        <v>902</v>
      </c>
      <c r="C55" s="230" t="s">
        <v>384</v>
      </c>
      <c r="D55" s="231">
        <v>7.6</v>
      </c>
      <c r="E55" s="231">
        <v>7.6</v>
      </c>
      <c r="F55" s="231">
        <v>7.6</v>
      </c>
      <c r="G55" s="232">
        <v>1340</v>
      </c>
      <c r="H55" s="180">
        <f t="shared" si="0"/>
        <v>1440</v>
      </c>
      <c r="I55" s="224" t="s">
        <v>629</v>
      </c>
      <c r="J55" s="420"/>
      <c r="K55" s="421"/>
    </row>
    <row r="56" ht="22" customHeight="1" spans="1:12">
      <c r="A56" s="219" t="s">
        <v>644</v>
      </c>
      <c r="B56" s="220" t="s">
        <v>903</v>
      </c>
      <c r="C56" s="230" t="s">
        <v>384</v>
      </c>
      <c r="D56" s="231">
        <v>7.6</v>
      </c>
      <c r="E56" s="231">
        <v>7.6</v>
      </c>
      <c r="F56" s="231">
        <v>7.6</v>
      </c>
      <c r="G56" s="232">
        <v>1340</v>
      </c>
      <c r="H56" s="180">
        <f t="shared" si="0"/>
        <v>1440</v>
      </c>
      <c r="I56" s="224" t="s">
        <v>629</v>
      </c>
      <c r="J56" s="422"/>
      <c r="K56" s="423"/>
    </row>
    <row r="57" ht="22" customHeight="1" spans="1:12">
      <c r="A57" s="219" t="s">
        <v>247</v>
      </c>
      <c r="B57" s="220" t="s">
        <v>904</v>
      </c>
      <c r="C57" s="230" t="s">
        <v>384</v>
      </c>
      <c r="D57" s="231">
        <v>7.6</v>
      </c>
      <c r="E57" s="231">
        <v>7.6</v>
      </c>
      <c r="F57" s="231">
        <v>7.6</v>
      </c>
      <c r="G57" s="232">
        <v>1340</v>
      </c>
      <c r="H57" s="180">
        <f t="shared" si="0"/>
        <v>1440</v>
      </c>
      <c r="I57" s="224" t="s">
        <v>629</v>
      </c>
      <c r="J57" s="424"/>
      <c r="K57" s="425"/>
    </row>
    <row r="58" ht="22" customHeight="1" spans="1:12">
      <c r="A58" s="219" t="s">
        <v>248</v>
      </c>
      <c r="B58" s="220" t="s">
        <v>970</v>
      </c>
      <c r="C58" s="230" t="s">
        <v>384</v>
      </c>
      <c r="D58" s="231">
        <v>7.6</v>
      </c>
      <c r="E58" s="231">
        <v>7.6</v>
      </c>
      <c r="F58" s="231">
        <v>7.6</v>
      </c>
      <c r="G58" s="232">
        <v>1340</v>
      </c>
      <c r="H58" s="180">
        <f t="shared" si="0"/>
        <v>1440</v>
      </c>
      <c r="I58" s="224" t="s">
        <v>896</v>
      </c>
      <c r="J58" s="424"/>
      <c r="K58" s="425"/>
    </row>
    <row r="59" ht="22" customHeight="1" spans="1:12">
      <c r="A59" s="219" t="s">
        <v>642</v>
      </c>
      <c r="B59" s="220" t="s">
        <v>905</v>
      </c>
      <c r="C59" s="230" t="s">
        <v>384</v>
      </c>
      <c r="D59" s="231">
        <v>7.6</v>
      </c>
      <c r="E59" s="231">
        <v>7.6</v>
      </c>
      <c r="F59" s="231">
        <v>7.6</v>
      </c>
      <c r="G59" s="232">
        <v>1340</v>
      </c>
      <c r="H59" s="180">
        <f t="shared" si="0"/>
        <v>1440</v>
      </c>
      <c r="I59" s="224" t="s">
        <v>896</v>
      </c>
      <c r="J59" s="424"/>
      <c r="K59" s="425"/>
    </row>
    <row r="60" ht="22" customHeight="1" spans="1:12">
      <c r="A60" s="219" t="s">
        <v>643</v>
      </c>
      <c r="B60" s="220" t="s">
        <v>906</v>
      </c>
      <c r="C60" s="230" t="s">
        <v>384</v>
      </c>
      <c r="D60" s="231">
        <v>7.6</v>
      </c>
      <c r="E60" s="231">
        <v>7.6</v>
      </c>
      <c r="F60" s="231">
        <v>7.6</v>
      </c>
      <c r="G60" s="232">
        <v>1340</v>
      </c>
      <c r="H60" s="180">
        <f t="shared" si="0"/>
        <v>1440</v>
      </c>
      <c r="I60" s="224" t="s">
        <v>896</v>
      </c>
      <c r="J60" s="424"/>
      <c r="K60" s="425"/>
    </row>
    <row r="61" s="246" customFormat="1" ht="22" customHeight="1" spans="1:12">
      <c r="A61" s="219" t="s">
        <v>640</v>
      </c>
      <c r="B61" s="220">
        <v>89115</v>
      </c>
      <c r="C61" s="230" t="s">
        <v>384</v>
      </c>
      <c r="D61" s="231">
        <v>7.6</v>
      </c>
      <c r="E61" s="231">
        <v>7.6</v>
      </c>
      <c r="F61" s="231">
        <v>7.6</v>
      </c>
      <c r="G61" s="232">
        <v>1340</v>
      </c>
      <c r="H61" s="180">
        <f t="shared" si="0"/>
        <v>1440</v>
      </c>
      <c r="I61" s="224" t="s">
        <v>896</v>
      </c>
      <c r="J61" s="426"/>
      <c r="K61" s="427"/>
      <c r="L61" s="245"/>
    </row>
    <row r="62" s="246" customFormat="1" ht="22" customHeight="1" spans="1:12">
      <c r="A62" s="219" t="s">
        <v>188</v>
      </c>
      <c r="B62" s="219">
        <v>93291</v>
      </c>
      <c r="C62" s="230" t="s">
        <v>384</v>
      </c>
      <c r="D62" s="231">
        <v>7.6</v>
      </c>
      <c r="E62" s="231">
        <v>7.6</v>
      </c>
      <c r="F62" s="231">
        <v>7.6</v>
      </c>
      <c r="G62" s="232">
        <v>1340</v>
      </c>
      <c r="H62" s="180">
        <f t="shared" si="0"/>
        <v>1440</v>
      </c>
      <c r="I62" s="224" t="s">
        <v>896</v>
      </c>
      <c r="J62" s="426"/>
      <c r="K62" s="427"/>
      <c r="L62" s="245"/>
    </row>
    <row r="63" s="246" customFormat="1" ht="22" customHeight="1" spans="1:12">
      <c r="A63" s="219" t="s">
        <v>646</v>
      </c>
      <c r="B63" s="219">
        <v>84081</v>
      </c>
      <c r="C63" s="230" t="s">
        <v>384</v>
      </c>
      <c r="D63" s="231">
        <v>8.9</v>
      </c>
      <c r="E63" s="231">
        <v>8.9</v>
      </c>
      <c r="F63" s="231">
        <v>8.9</v>
      </c>
      <c r="G63" s="232">
        <v>1670</v>
      </c>
      <c r="H63" s="180">
        <f t="shared" si="0"/>
        <v>1770</v>
      </c>
      <c r="I63" s="224" t="s">
        <v>896</v>
      </c>
      <c r="J63" s="426"/>
      <c r="K63" s="427"/>
      <c r="L63" s="245"/>
    </row>
    <row r="64" ht="22" customHeight="1" spans="1:12">
      <c r="A64" s="212" t="s">
        <v>253</v>
      </c>
      <c r="B64" s="208">
        <v>89506</v>
      </c>
      <c r="C64" s="230" t="s">
        <v>384</v>
      </c>
      <c r="D64" s="231">
        <v>8.9</v>
      </c>
      <c r="E64" s="231">
        <v>8.9</v>
      </c>
      <c r="F64" s="231">
        <v>8.9</v>
      </c>
      <c r="G64" s="232">
        <v>1670</v>
      </c>
      <c r="H64" s="180">
        <f t="shared" si="0"/>
        <v>1770</v>
      </c>
      <c r="I64" s="224" t="s">
        <v>896</v>
      </c>
      <c r="J64" s="424"/>
      <c r="K64" s="425"/>
    </row>
    <row r="65" ht="22" customHeight="1" spans="1:12">
      <c r="A65" s="212" t="s">
        <v>647</v>
      </c>
      <c r="B65" s="208" t="s">
        <v>907</v>
      </c>
      <c r="C65" s="199" t="s">
        <v>384</v>
      </c>
      <c r="D65" s="231">
        <v>8.7</v>
      </c>
      <c r="E65" s="231">
        <v>8.7</v>
      </c>
      <c r="F65" s="231">
        <v>8.7</v>
      </c>
      <c r="G65" s="232">
        <v>1640</v>
      </c>
      <c r="H65" s="180">
        <f t="shared" si="0"/>
        <v>1740</v>
      </c>
      <c r="I65" s="224" t="s">
        <v>896</v>
      </c>
      <c r="J65" s="424"/>
      <c r="K65" s="425"/>
    </row>
    <row r="66" ht="22" customHeight="1" spans="1:12">
      <c r="A66" s="212" t="s">
        <v>908</v>
      </c>
      <c r="B66" s="208" t="s">
        <v>909</v>
      </c>
      <c r="C66" s="199" t="s">
        <v>384</v>
      </c>
      <c r="D66" s="231">
        <v>9.7</v>
      </c>
      <c r="E66" s="231">
        <v>9.7</v>
      </c>
      <c r="F66" s="231">
        <v>9.7</v>
      </c>
      <c r="G66" s="232">
        <v>1780</v>
      </c>
      <c r="H66" s="180">
        <f t="shared" si="0"/>
        <v>1880</v>
      </c>
      <c r="I66" s="224" t="s">
        <v>896</v>
      </c>
      <c r="J66" s="424"/>
      <c r="K66" s="425"/>
    </row>
    <row r="67" ht="22" customHeight="1" spans="1:12">
      <c r="A67" s="212" t="s">
        <v>910</v>
      </c>
      <c r="B67" s="208" t="s">
        <v>911</v>
      </c>
      <c r="C67" s="199" t="s">
        <v>384</v>
      </c>
      <c r="D67" s="231">
        <v>9.7</v>
      </c>
      <c r="E67" s="231">
        <v>9.7</v>
      </c>
      <c r="F67" s="231">
        <v>9.7</v>
      </c>
      <c r="G67" s="232">
        <v>1780</v>
      </c>
      <c r="H67" s="180">
        <f t="shared" si="0"/>
        <v>1880</v>
      </c>
      <c r="I67" s="224" t="s">
        <v>971</v>
      </c>
      <c r="J67" s="428" t="s">
        <v>913</v>
      </c>
      <c r="K67" s="429"/>
    </row>
    <row r="68" ht="22" customHeight="1" spans="1:12">
      <c r="A68" s="219" t="s">
        <v>358</v>
      </c>
      <c r="B68" s="220">
        <v>77545</v>
      </c>
      <c r="C68" s="230" t="s">
        <v>384</v>
      </c>
      <c r="D68" s="430" t="s">
        <v>384</v>
      </c>
      <c r="E68" s="430">
        <v>9.745573468</v>
      </c>
      <c r="F68" s="430">
        <v>9.745573468</v>
      </c>
      <c r="G68" s="230">
        <v>1780</v>
      </c>
      <c r="H68" s="180">
        <f t="shared" si="0"/>
        <v>1880</v>
      </c>
      <c r="I68" s="224" t="s">
        <v>971</v>
      </c>
      <c r="J68" s="428" t="s">
        <v>913</v>
      </c>
      <c r="K68" s="429"/>
    </row>
    <row r="69" ht="22" customHeight="1" spans="1:12">
      <c r="A69" s="212" t="s">
        <v>914</v>
      </c>
      <c r="B69" s="208">
        <v>77423</v>
      </c>
      <c r="C69" s="199" t="s">
        <v>384</v>
      </c>
      <c r="D69" s="231" t="s">
        <v>384</v>
      </c>
      <c r="E69" s="231">
        <v>10.075663289</v>
      </c>
      <c r="F69" s="231">
        <v>10.075663289</v>
      </c>
      <c r="G69" s="232">
        <v>1810</v>
      </c>
      <c r="H69" s="180">
        <f t="shared" si="0"/>
        <v>1910</v>
      </c>
      <c r="I69" s="224" t="s">
        <v>971</v>
      </c>
      <c r="J69" s="428" t="s">
        <v>913</v>
      </c>
      <c r="K69" s="429"/>
    </row>
    <row r="70" ht="22" customHeight="1" spans="1:12">
      <c r="A70" s="212" t="s">
        <v>205</v>
      </c>
      <c r="B70" s="208">
        <v>80018</v>
      </c>
      <c r="C70" s="199" t="s">
        <v>384</v>
      </c>
      <c r="D70" s="231" t="s">
        <v>384</v>
      </c>
      <c r="E70" s="231">
        <v>10.405753109</v>
      </c>
      <c r="F70" s="231">
        <v>10.405753109</v>
      </c>
      <c r="G70" s="232">
        <v>1870</v>
      </c>
      <c r="H70" s="180">
        <f t="shared" si="0"/>
        <v>1970</v>
      </c>
      <c r="I70" s="224" t="s">
        <v>971</v>
      </c>
      <c r="J70" s="428" t="s">
        <v>913</v>
      </c>
      <c r="K70" s="429"/>
    </row>
    <row r="71" ht="22" customHeight="1" spans="1:12">
      <c r="A71" s="212" t="s">
        <v>203</v>
      </c>
      <c r="B71" s="208" t="s">
        <v>915</v>
      </c>
      <c r="C71" s="199" t="s">
        <v>384</v>
      </c>
      <c r="D71" s="231" t="s">
        <v>384</v>
      </c>
      <c r="E71" s="231">
        <v>9.745573468</v>
      </c>
      <c r="F71" s="231">
        <v>9.745573468</v>
      </c>
      <c r="G71" s="232">
        <v>1750</v>
      </c>
      <c r="H71" s="180">
        <f t="shared" si="0"/>
        <v>1850</v>
      </c>
      <c r="I71" s="224" t="s">
        <v>971</v>
      </c>
      <c r="J71" s="428" t="s">
        <v>913</v>
      </c>
      <c r="K71" s="429"/>
    </row>
    <row r="72" ht="22" customHeight="1" spans="1:12">
      <c r="A72" s="212" t="s">
        <v>260</v>
      </c>
      <c r="B72" s="208" t="s">
        <v>916</v>
      </c>
      <c r="C72" s="199" t="s">
        <v>384</v>
      </c>
      <c r="D72" s="231" t="s">
        <v>384</v>
      </c>
      <c r="E72" s="231">
        <v>10.625812989</v>
      </c>
      <c r="F72" s="231">
        <v>10.625812989</v>
      </c>
      <c r="G72" s="232">
        <v>1900</v>
      </c>
      <c r="H72" s="180">
        <f t="shared" si="0"/>
        <v>2000</v>
      </c>
      <c r="I72" s="224" t="s">
        <v>971</v>
      </c>
      <c r="J72" s="428" t="s">
        <v>913</v>
      </c>
      <c r="K72" s="429"/>
    </row>
    <row r="73" ht="22" customHeight="1" spans="1:12">
      <c r="A73" s="212" t="s">
        <v>648</v>
      </c>
      <c r="B73" s="208" t="s">
        <v>917</v>
      </c>
      <c r="C73" s="199" t="s">
        <v>384</v>
      </c>
      <c r="D73" s="231" t="s">
        <v>384</v>
      </c>
      <c r="E73" s="231">
        <v>10.625812989</v>
      </c>
      <c r="F73" s="231">
        <v>10.625812989</v>
      </c>
      <c r="G73" s="232">
        <v>1900</v>
      </c>
      <c r="H73" s="180">
        <f t="shared" si="0"/>
        <v>2000</v>
      </c>
      <c r="I73" s="224" t="s">
        <v>971</v>
      </c>
      <c r="J73" s="428" t="s">
        <v>913</v>
      </c>
      <c r="K73" s="429"/>
    </row>
    <row r="74" ht="22" customHeight="1" spans="1:12">
      <c r="A74" s="212" t="s">
        <v>353</v>
      </c>
      <c r="B74" s="208">
        <v>37090</v>
      </c>
      <c r="C74" s="199" t="s">
        <v>384</v>
      </c>
      <c r="D74" s="231" t="s">
        <v>384</v>
      </c>
      <c r="E74" s="231">
        <v>11.06593275</v>
      </c>
      <c r="F74" s="231">
        <v>11.06593275</v>
      </c>
      <c r="G74" s="232">
        <v>1970</v>
      </c>
      <c r="H74" s="180">
        <f t="shared" si="0"/>
        <v>2070</v>
      </c>
      <c r="I74" s="224" t="s">
        <v>971</v>
      </c>
      <c r="J74" s="428" t="s">
        <v>913</v>
      </c>
      <c r="K74" s="429"/>
    </row>
    <row r="75" ht="22" customHeight="1" spans="1:12">
      <c r="A75" s="212" t="s">
        <v>650</v>
      </c>
      <c r="B75" s="208">
        <v>80019</v>
      </c>
      <c r="C75" s="199" t="s">
        <v>384</v>
      </c>
      <c r="D75" s="231" t="s">
        <v>384</v>
      </c>
      <c r="E75" s="231">
        <v>10.625812989</v>
      </c>
      <c r="F75" s="231">
        <v>10.625812989</v>
      </c>
      <c r="G75" s="232">
        <v>1900</v>
      </c>
      <c r="H75" s="180">
        <f t="shared" si="0"/>
        <v>2000</v>
      </c>
      <c r="I75" s="224" t="s">
        <v>971</v>
      </c>
      <c r="J75" s="428" t="s">
        <v>913</v>
      </c>
      <c r="K75" s="429"/>
    </row>
    <row r="76" ht="22" customHeight="1" spans="1:12">
      <c r="A76" s="212" t="s">
        <v>304</v>
      </c>
      <c r="B76" s="208">
        <v>66021</v>
      </c>
      <c r="C76" s="199" t="s">
        <v>384</v>
      </c>
      <c r="D76" s="231" t="s">
        <v>384</v>
      </c>
      <c r="E76" s="231">
        <v>11.50605251</v>
      </c>
      <c r="F76" s="231">
        <v>11.50605251</v>
      </c>
      <c r="G76" s="232">
        <v>2050</v>
      </c>
      <c r="H76" s="180">
        <f t="shared" si="0"/>
        <v>2150</v>
      </c>
      <c r="I76" s="224" t="s">
        <v>971</v>
      </c>
      <c r="J76" s="428" t="s">
        <v>913</v>
      </c>
      <c r="K76" s="429"/>
    </row>
    <row r="77" ht="22" customHeight="1" spans="1:12">
      <c r="A77" s="212" t="s">
        <v>918</v>
      </c>
      <c r="B77" s="208">
        <v>98390</v>
      </c>
      <c r="C77" s="199" t="s">
        <v>384</v>
      </c>
      <c r="D77" s="231" t="s">
        <v>384</v>
      </c>
      <c r="E77" s="231">
        <v>10.625812989</v>
      </c>
      <c r="F77" s="231">
        <v>10.625812989</v>
      </c>
      <c r="G77" s="232">
        <v>1900</v>
      </c>
      <c r="H77" s="180">
        <f t="shared" si="0"/>
        <v>2000</v>
      </c>
      <c r="I77" s="224" t="s">
        <v>971</v>
      </c>
      <c r="J77" s="428" t="s">
        <v>913</v>
      </c>
      <c r="K77" s="429"/>
      <c r="L77" s="431"/>
    </row>
    <row r="78" ht="22" customHeight="1" spans="1:12">
      <c r="A78" s="220" t="s">
        <v>919</v>
      </c>
      <c r="B78" s="208" t="s">
        <v>920</v>
      </c>
      <c r="C78" s="199" t="s">
        <v>384</v>
      </c>
      <c r="D78" s="231" t="s">
        <v>384</v>
      </c>
      <c r="E78" s="231">
        <v>11.06593275</v>
      </c>
      <c r="F78" s="231">
        <v>11.06593275</v>
      </c>
      <c r="G78" s="232">
        <v>1970</v>
      </c>
      <c r="H78" s="180">
        <f t="shared" si="0"/>
        <v>2070</v>
      </c>
      <c r="I78" s="224" t="s">
        <v>971</v>
      </c>
      <c r="J78" s="428" t="s">
        <v>913</v>
      </c>
      <c r="K78" s="429"/>
    </row>
    <row r="79" ht="22" customHeight="1" spans="1:12">
      <c r="A79" s="212" t="s">
        <v>379</v>
      </c>
      <c r="B79" s="208" t="s">
        <v>921</v>
      </c>
      <c r="C79" s="199" t="s">
        <v>384</v>
      </c>
      <c r="D79" s="231" t="s">
        <v>384</v>
      </c>
      <c r="E79" s="231">
        <v>11.50605251</v>
      </c>
      <c r="F79" s="231">
        <v>11.50605251</v>
      </c>
      <c r="G79" s="232">
        <v>2050</v>
      </c>
      <c r="H79" s="180">
        <f t="shared" si="0"/>
        <v>2150</v>
      </c>
      <c r="I79" s="224" t="s">
        <v>971</v>
      </c>
      <c r="J79" s="428" t="s">
        <v>913</v>
      </c>
      <c r="K79" s="429"/>
    </row>
    <row r="80" ht="22" customHeight="1" spans="1:12">
      <c r="A80" s="212" t="s">
        <v>297</v>
      </c>
      <c r="B80" s="208" t="s">
        <v>922</v>
      </c>
      <c r="C80" s="199" t="s">
        <v>384</v>
      </c>
      <c r="D80" s="231" t="s">
        <v>384</v>
      </c>
      <c r="E80" s="231">
        <v>11.06593275</v>
      </c>
      <c r="F80" s="231">
        <v>11.06593275</v>
      </c>
      <c r="G80" s="232">
        <v>1970</v>
      </c>
      <c r="H80" s="180">
        <f t="shared" si="0"/>
        <v>2070</v>
      </c>
      <c r="I80" s="224" t="s">
        <v>971</v>
      </c>
      <c r="J80" s="428" t="s">
        <v>913</v>
      </c>
      <c r="K80" s="429"/>
    </row>
    <row r="81" ht="22" customHeight="1" spans="1:11">
      <c r="A81" s="212" t="s">
        <v>295</v>
      </c>
      <c r="B81" s="208">
        <v>48150</v>
      </c>
      <c r="C81" s="199" t="s">
        <v>384</v>
      </c>
      <c r="D81" s="231" t="s">
        <v>384</v>
      </c>
      <c r="E81" s="231">
        <v>11.06593275</v>
      </c>
      <c r="F81" s="231">
        <v>11.06593275</v>
      </c>
      <c r="G81" s="232">
        <v>1970</v>
      </c>
      <c r="H81" s="180">
        <f t="shared" si="0"/>
        <v>2070</v>
      </c>
      <c r="I81" s="224" t="s">
        <v>971</v>
      </c>
      <c r="J81" s="428" t="s">
        <v>913</v>
      </c>
      <c r="K81" s="429"/>
    </row>
    <row r="82" ht="22" customHeight="1" spans="1:11">
      <c r="A82" s="212" t="s">
        <v>286</v>
      </c>
      <c r="B82" s="208" t="s">
        <v>923</v>
      </c>
      <c r="C82" s="199" t="s">
        <v>384</v>
      </c>
      <c r="D82" s="231" t="s">
        <v>384</v>
      </c>
      <c r="E82" s="231">
        <v>9.745573468</v>
      </c>
      <c r="F82" s="231">
        <v>9.745573468</v>
      </c>
      <c r="G82" s="232">
        <v>1750</v>
      </c>
      <c r="H82" s="180">
        <f t="shared" si="0"/>
        <v>1850</v>
      </c>
      <c r="I82" s="224" t="s">
        <v>971</v>
      </c>
      <c r="J82" s="428" t="s">
        <v>913</v>
      </c>
      <c r="K82" s="429"/>
    </row>
    <row r="83" ht="22" customHeight="1" spans="1:11">
      <c r="A83" s="212" t="s">
        <v>299</v>
      </c>
      <c r="B83" s="208" t="s">
        <v>924</v>
      </c>
      <c r="C83" s="199" t="s">
        <v>384</v>
      </c>
      <c r="D83" s="231" t="s">
        <v>384</v>
      </c>
      <c r="E83" s="231">
        <v>11.06593275</v>
      </c>
      <c r="F83" s="231">
        <v>11.06593275</v>
      </c>
      <c r="G83" s="232">
        <v>1970</v>
      </c>
      <c r="H83" s="180">
        <f t="shared" ref="H83:H106" si="1">G83+100</f>
        <v>2070</v>
      </c>
      <c r="I83" s="224" t="s">
        <v>971</v>
      </c>
      <c r="J83" s="428" t="s">
        <v>913</v>
      </c>
      <c r="K83" s="429"/>
    </row>
    <row r="84" ht="22" customHeight="1" spans="1:11">
      <c r="A84" s="212" t="s">
        <v>298</v>
      </c>
      <c r="B84" s="208" t="s">
        <v>925</v>
      </c>
      <c r="C84" s="199" t="s">
        <v>384</v>
      </c>
      <c r="D84" s="231" t="s">
        <v>384</v>
      </c>
      <c r="E84" s="231">
        <v>11.06593275</v>
      </c>
      <c r="F84" s="231">
        <v>11.06593275</v>
      </c>
      <c r="G84" s="232">
        <v>1970</v>
      </c>
      <c r="H84" s="180">
        <f t="shared" si="1"/>
        <v>2070</v>
      </c>
      <c r="I84" s="224" t="s">
        <v>971</v>
      </c>
      <c r="J84" s="428" t="s">
        <v>913</v>
      </c>
      <c r="K84" s="429"/>
    </row>
    <row r="85" ht="22" customHeight="1" spans="1:11">
      <c r="A85" s="212" t="s">
        <v>344</v>
      </c>
      <c r="B85" s="208" t="s">
        <v>926</v>
      </c>
      <c r="C85" s="199" t="s">
        <v>384</v>
      </c>
      <c r="D85" s="231" t="s">
        <v>384</v>
      </c>
      <c r="E85" s="231">
        <v>11.28599263</v>
      </c>
      <c r="F85" s="231">
        <v>11.28599263</v>
      </c>
      <c r="G85" s="232">
        <v>2010</v>
      </c>
      <c r="H85" s="180">
        <f t="shared" si="1"/>
        <v>2110</v>
      </c>
      <c r="I85" s="224" t="s">
        <v>971</v>
      </c>
      <c r="J85" s="428" t="s">
        <v>913</v>
      </c>
      <c r="K85" s="429"/>
    </row>
    <row r="86" ht="22" customHeight="1" spans="1:11">
      <c r="A86" s="212" t="s">
        <v>927</v>
      </c>
      <c r="B86" s="208" t="s">
        <v>928</v>
      </c>
      <c r="C86" s="199" t="s">
        <v>384</v>
      </c>
      <c r="D86" s="231" t="s">
        <v>384</v>
      </c>
      <c r="E86" s="231">
        <v>11.06593275</v>
      </c>
      <c r="F86" s="231">
        <v>11.06593275</v>
      </c>
      <c r="G86" s="232">
        <v>1970</v>
      </c>
      <c r="H86" s="180">
        <f t="shared" si="1"/>
        <v>2070</v>
      </c>
      <c r="I86" s="224" t="s">
        <v>971</v>
      </c>
      <c r="J86" s="428" t="s">
        <v>913</v>
      </c>
      <c r="K86" s="429"/>
    </row>
    <row r="87" ht="22" customHeight="1" spans="1:11">
      <c r="A87" s="212" t="s">
        <v>323</v>
      </c>
      <c r="B87" s="208" t="s">
        <v>929</v>
      </c>
      <c r="C87" s="199" t="s">
        <v>384</v>
      </c>
      <c r="D87" s="231" t="s">
        <v>384</v>
      </c>
      <c r="E87" s="231">
        <v>11.50605251</v>
      </c>
      <c r="F87" s="231">
        <v>11.50605251</v>
      </c>
      <c r="G87" s="232">
        <v>2050</v>
      </c>
      <c r="H87" s="180">
        <f t="shared" si="1"/>
        <v>2150</v>
      </c>
      <c r="I87" s="224" t="s">
        <v>971</v>
      </c>
      <c r="J87" s="428" t="s">
        <v>913</v>
      </c>
      <c r="K87" s="429"/>
    </row>
    <row r="88" ht="22" customHeight="1" spans="1:11">
      <c r="A88" s="212" t="s">
        <v>433</v>
      </c>
      <c r="B88" s="208" t="s">
        <v>930</v>
      </c>
      <c r="C88" s="199" t="s">
        <v>384</v>
      </c>
      <c r="D88" s="231" t="s">
        <v>384</v>
      </c>
      <c r="E88" s="231">
        <v>11.726112391</v>
      </c>
      <c r="F88" s="231">
        <v>11.726112391</v>
      </c>
      <c r="G88" s="232">
        <v>2090</v>
      </c>
      <c r="H88" s="180">
        <f t="shared" si="1"/>
        <v>2190</v>
      </c>
      <c r="I88" s="224" t="s">
        <v>971</v>
      </c>
      <c r="J88" s="428" t="s">
        <v>913</v>
      </c>
      <c r="K88" s="429"/>
    </row>
    <row r="89" ht="22" customHeight="1" spans="1:11">
      <c r="A89" s="212" t="s">
        <v>381</v>
      </c>
      <c r="B89" s="208" t="s">
        <v>931</v>
      </c>
      <c r="C89" s="199" t="s">
        <v>384</v>
      </c>
      <c r="D89" s="231" t="s">
        <v>384</v>
      </c>
      <c r="E89" s="231">
        <v>12.166232151</v>
      </c>
      <c r="F89" s="231">
        <v>12.166232151</v>
      </c>
      <c r="G89" s="232">
        <v>2160</v>
      </c>
      <c r="H89" s="180">
        <f t="shared" si="1"/>
        <v>2260</v>
      </c>
      <c r="I89" s="224" t="s">
        <v>971</v>
      </c>
      <c r="J89" s="428" t="s">
        <v>913</v>
      </c>
      <c r="K89" s="429"/>
    </row>
    <row r="90" ht="22" customHeight="1" spans="1:11">
      <c r="A90" s="212" t="s">
        <v>410</v>
      </c>
      <c r="B90" s="208" t="s">
        <v>932</v>
      </c>
      <c r="C90" s="199" t="s">
        <v>384</v>
      </c>
      <c r="D90" s="231" t="s">
        <v>384</v>
      </c>
      <c r="E90" s="231">
        <v>11.726112391</v>
      </c>
      <c r="F90" s="231">
        <v>11.726112391</v>
      </c>
      <c r="G90" s="232">
        <v>2090</v>
      </c>
      <c r="H90" s="180">
        <f t="shared" si="1"/>
        <v>2190</v>
      </c>
      <c r="I90" s="224" t="s">
        <v>971</v>
      </c>
      <c r="J90" s="428" t="s">
        <v>913</v>
      </c>
      <c r="K90" s="429"/>
    </row>
    <row r="91" ht="22" customHeight="1" spans="1:11">
      <c r="A91" s="212" t="s">
        <v>419</v>
      </c>
      <c r="B91" s="208" t="s">
        <v>933</v>
      </c>
      <c r="C91" s="199" t="s">
        <v>384</v>
      </c>
      <c r="D91" s="231" t="s">
        <v>384</v>
      </c>
      <c r="E91" s="231">
        <v>11.726112391</v>
      </c>
      <c r="F91" s="231">
        <v>11.726112391</v>
      </c>
      <c r="G91" s="232">
        <v>2090</v>
      </c>
      <c r="H91" s="180">
        <f t="shared" si="1"/>
        <v>2190</v>
      </c>
      <c r="I91" s="224" t="s">
        <v>971</v>
      </c>
      <c r="J91" s="428" t="s">
        <v>913</v>
      </c>
      <c r="K91" s="429"/>
    </row>
    <row r="92" ht="22" customHeight="1" spans="1:11">
      <c r="A92" s="212" t="s">
        <v>507</v>
      </c>
      <c r="B92" s="208" t="s">
        <v>934</v>
      </c>
      <c r="C92" s="199" t="s">
        <v>384</v>
      </c>
      <c r="D92" s="231" t="s">
        <v>384</v>
      </c>
      <c r="E92" s="231">
        <v>11.946172271</v>
      </c>
      <c r="F92" s="231">
        <v>11.946172271</v>
      </c>
      <c r="G92" s="232">
        <v>2120</v>
      </c>
      <c r="H92" s="180">
        <f t="shared" si="1"/>
        <v>2220</v>
      </c>
      <c r="I92" s="224" t="s">
        <v>971</v>
      </c>
      <c r="J92" s="428" t="s">
        <v>913</v>
      </c>
      <c r="K92" s="429"/>
    </row>
    <row r="93" ht="22" customHeight="1" spans="1:11">
      <c r="A93" s="212" t="s">
        <v>339</v>
      </c>
      <c r="B93" s="208" t="s">
        <v>935</v>
      </c>
      <c r="C93" s="199" t="s">
        <v>384</v>
      </c>
      <c r="D93" s="231" t="s">
        <v>384</v>
      </c>
      <c r="E93" s="231">
        <v>12.386292031</v>
      </c>
      <c r="F93" s="231">
        <v>12.386292031</v>
      </c>
      <c r="G93" s="232">
        <v>2190</v>
      </c>
      <c r="H93" s="180">
        <f t="shared" si="1"/>
        <v>2290</v>
      </c>
      <c r="I93" s="224" t="s">
        <v>971</v>
      </c>
      <c r="J93" s="428" t="s">
        <v>913</v>
      </c>
      <c r="K93" s="429"/>
    </row>
    <row r="94" ht="22" customHeight="1" spans="1:11">
      <c r="A94" s="212" t="s">
        <v>430</v>
      </c>
      <c r="B94" s="208" t="s">
        <v>936</v>
      </c>
      <c r="C94" s="199" t="s">
        <v>384</v>
      </c>
      <c r="D94" s="231" t="s">
        <v>384</v>
      </c>
      <c r="E94" s="231">
        <v>12.60635191</v>
      </c>
      <c r="F94" s="231">
        <v>12.60635191</v>
      </c>
      <c r="G94" s="232">
        <v>2230</v>
      </c>
      <c r="H94" s="180">
        <f t="shared" si="1"/>
        <v>2330</v>
      </c>
      <c r="I94" s="224" t="s">
        <v>971</v>
      </c>
      <c r="J94" s="428" t="s">
        <v>913</v>
      </c>
      <c r="K94" s="429"/>
    </row>
    <row r="95" ht="22" customHeight="1" spans="1:11">
      <c r="A95" s="212" t="s">
        <v>407</v>
      </c>
      <c r="B95" s="208" t="s">
        <v>937</v>
      </c>
      <c r="C95" s="199" t="s">
        <v>384</v>
      </c>
      <c r="D95" s="231" t="s">
        <v>384</v>
      </c>
      <c r="E95" s="231">
        <v>12.60635191</v>
      </c>
      <c r="F95" s="231">
        <v>12.60635191</v>
      </c>
      <c r="G95" s="232">
        <v>2230</v>
      </c>
      <c r="H95" s="180">
        <f t="shared" si="1"/>
        <v>2330</v>
      </c>
      <c r="I95" s="224" t="s">
        <v>971</v>
      </c>
      <c r="J95" s="428" t="s">
        <v>913</v>
      </c>
      <c r="K95" s="429"/>
    </row>
    <row r="96" ht="22" customHeight="1" spans="1:11">
      <c r="A96" s="212" t="s">
        <v>402</v>
      </c>
      <c r="B96" s="208" t="s">
        <v>938</v>
      </c>
      <c r="C96" s="199" t="s">
        <v>384</v>
      </c>
      <c r="D96" s="231" t="s">
        <v>384</v>
      </c>
      <c r="E96" s="231">
        <v>12.60635191</v>
      </c>
      <c r="F96" s="231">
        <v>12.60635191</v>
      </c>
      <c r="G96" s="232">
        <v>2230</v>
      </c>
      <c r="H96" s="180">
        <f t="shared" si="1"/>
        <v>2330</v>
      </c>
      <c r="I96" s="224" t="s">
        <v>971</v>
      </c>
      <c r="J96" s="428" t="s">
        <v>913</v>
      </c>
      <c r="K96" s="429"/>
    </row>
    <row r="97" ht="22" customHeight="1" spans="1:11">
      <c r="A97" s="212" t="s">
        <v>392</v>
      </c>
      <c r="B97" s="208" t="s">
        <v>939</v>
      </c>
      <c r="C97" s="199" t="s">
        <v>384</v>
      </c>
      <c r="D97" s="231" t="s">
        <v>384</v>
      </c>
      <c r="E97" s="231">
        <v>12.82641179</v>
      </c>
      <c r="F97" s="231">
        <v>12.82641179</v>
      </c>
      <c r="G97" s="232">
        <v>2270</v>
      </c>
      <c r="H97" s="180">
        <f t="shared" si="1"/>
        <v>2370</v>
      </c>
      <c r="I97" s="224" t="s">
        <v>971</v>
      </c>
      <c r="J97" s="428" t="s">
        <v>913</v>
      </c>
      <c r="K97" s="429"/>
    </row>
    <row r="98" ht="22" customHeight="1" spans="1:11">
      <c r="A98" s="212" t="s">
        <v>421</v>
      </c>
      <c r="B98" s="208" t="s">
        <v>940</v>
      </c>
      <c r="C98" s="199" t="s">
        <v>384</v>
      </c>
      <c r="D98" s="231" t="s">
        <v>384</v>
      </c>
      <c r="E98" s="231">
        <v>12.60635191</v>
      </c>
      <c r="F98" s="231">
        <v>12.60635191</v>
      </c>
      <c r="G98" s="232">
        <v>2240</v>
      </c>
      <c r="H98" s="180">
        <f t="shared" si="1"/>
        <v>2340</v>
      </c>
      <c r="I98" s="224" t="s">
        <v>971</v>
      </c>
      <c r="J98" s="428" t="s">
        <v>913</v>
      </c>
      <c r="K98" s="429"/>
    </row>
    <row r="99" ht="22" customHeight="1" spans="1:11">
      <c r="A99" s="212" t="s">
        <v>480</v>
      </c>
      <c r="B99" s="208" t="s">
        <v>941</v>
      </c>
      <c r="C99" s="199" t="s">
        <v>384</v>
      </c>
      <c r="D99" s="231" t="s">
        <v>384</v>
      </c>
      <c r="E99" s="231">
        <v>11.726112391</v>
      </c>
      <c r="F99" s="231">
        <v>11.726112391</v>
      </c>
      <c r="G99" s="232">
        <v>2090</v>
      </c>
      <c r="H99" s="180">
        <f t="shared" si="1"/>
        <v>2190</v>
      </c>
      <c r="I99" s="224" t="s">
        <v>971</v>
      </c>
      <c r="J99" s="428" t="s">
        <v>913</v>
      </c>
      <c r="K99" s="429"/>
    </row>
    <row r="100" ht="22" customHeight="1" spans="1:11">
      <c r="A100" s="212" t="s">
        <v>429</v>
      </c>
      <c r="B100" s="208" t="s">
        <v>942</v>
      </c>
      <c r="C100" s="199" t="s">
        <v>384</v>
      </c>
      <c r="D100" s="231" t="s">
        <v>384</v>
      </c>
      <c r="E100" s="231">
        <v>11.726112391</v>
      </c>
      <c r="F100" s="231">
        <v>11.726112391</v>
      </c>
      <c r="G100" s="232">
        <v>2090</v>
      </c>
      <c r="H100" s="180">
        <f t="shared" si="1"/>
        <v>2190</v>
      </c>
      <c r="I100" s="224" t="s">
        <v>971</v>
      </c>
      <c r="J100" s="428" t="s">
        <v>913</v>
      </c>
      <c r="K100" s="429"/>
    </row>
    <row r="101" ht="22" customHeight="1" spans="1:11">
      <c r="A101" s="212" t="s">
        <v>390</v>
      </c>
      <c r="B101" s="208" t="s">
        <v>943</v>
      </c>
      <c r="C101" s="199" t="s">
        <v>384</v>
      </c>
      <c r="D101" s="231" t="s">
        <v>384</v>
      </c>
      <c r="E101" s="231">
        <v>12.60635191</v>
      </c>
      <c r="F101" s="231">
        <v>12.60635191</v>
      </c>
      <c r="G101" s="232">
        <v>2230</v>
      </c>
      <c r="H101" s="180">
        <f t="shared" si="1"/>
        <v>2330</v>
      </c>
      <c r="I101" s="224" t="s">
        <v>971</v>
      </c>
      <c r="J101" s="428" t="s">
        <v>913</v>
      </c>
      <c r="K101" s="429"/>
    </row>
    <row r="102" ht="22" customHeight="1" spans="1:11">
      <c r="A102" s="212" t="s">
        <v>489</v>
      </c>
      <c r="B102" s="208" t="s">
        <v>944</v>
      </c>
      <c r="C102" s="199" t="s">
        <v>384</v>
      </c>
      <c r="D102" s="231" t="s">
        <v>384</v>
      </c>
      <c r="E102" s="231">
        <v>12.60635191</v>
      </c>
      <c r="F102" s="231">
        <v>12.60635191</v>
      </c>
      <c r="G102" s="232">
        <v>2230</v>
      </c>
      <c r="H102" s="180">
        <f t="shared" si="1"/>
        <v>2330</v>
      </c>
      <c r="I102" s="224" t="s">
        <v>971</v>
      </c>
      <c r="J102" s="428" t="s">
        <v>913</v>
      </c>
      <c r="K102" s="429"/>
    </row>
    <row r="103" ht="22" customHeight="1" spans="1:11">
      <c r="A103" s="212" t="s">
        <v>432</v>
      </c>
      <c r="B103" s="208" t="s">
        <v>945</v>
      </c>
      <c r="C103" s="199" t="s">
        <v>384</v>
      </c>
      <c r="D103" s="231" t="s">
        <v>384</v>
      </c>
      <c r="E103" s="231">
        <v>12.82641179</v>
      </c>
      <c r="F103" s="231">
        <v>12.82641179</v>
      </c>
      <c r="G103" s="232">
        <v>2270</v>
      </c>
      <c r="H103" s="180">
        <f t="shared" si="1"/>
        <v>2370</v>
      </c>
      <c r="I103" s="224" t="s">
        <v>971</v>
      </c>
      <c r="J103" s="428" t="s">
        <v>913</v>
      </c>
      <c r="K103" s="429"/>
    </row>
    <row r="104" ht="22" customHeight="1" spans="1:11">
      <c r="A104" s="212" t="s">
        <v>424</v>
      </c>
      <c r="B104" s="208" t="s">
        <v>946</v>
      </c>
      <c r="C104" s="199" t="s">
        <v>384</v>
      </c>
      <c r="D104" s="231" t="s">
        <v>384</v>
      </c>
      <c r="E104" s="231">
        <v>12.60635191</v>
      </c>
      <c r="F104" s="231">
        <v>12.60635191</v>
      </c>
      <c r="G104" s="232">
        <v>2230</v>
      </c>
      <c r="H104" s="180">
        <f t="shared" si="1"/>
        <v>2330</v>
      </c>
      <c r="I104" s="224" t="s">
        <v>971</v>
      </c>
      <c r="J104" s="428" t="s">
        <v>913</v>
      </c>
      <c r="K104" s="429"/>
    </row>
    <row r="105" ht="22" customHeight="1" spans="1:11">
      <c r="A105" s="212" t="s">
        <v>396</v>
      </c>
      <c r="B105" s="208" t="s">
        <v>947</v>
      </c>
      <c r="C105" s="199" t="s">
        <v>384</v>
      </c>
      <c r="D105" s="231" t="s">
        <v>384</v>
      </c>
      <c r="E105" s="231">
        <v>12.60635191</v>
      </c>
      <c r="F105" s="231">
        <v>12.60635191</v>
      </c>
      <c r="G105" s="232">
        <v>2230</v>
      </c>
      <c r="H105" s="180">
        <f t="shared" si="1"/>
        <v>2330</v>
      </c>
      <c r="I105" s="224" t="s">
        <v>971</v>
      </c>
      <c r="J105" s="428" t="s">
        <v>913</v>
      </c>
      <c r="K105" s="429"/>
    </row>
    <row r="106" spans="1:11">
      <c r="A106" s="212" t="s">
        <v>406</v>
      </c>
      <c r="B106" s="208" t="s">
        <v>948</v>
      </c>
      <c r="C106" s="199" t="s">
        <v>384</v>
      </c>
      <c r="D106" s="231" t="s">
        <v>384</v>
      </c>
      <c r="E106" s="231">
        <v>15.46713035</v>
      </c>
      <c r="F106" s="231">
        <v>15.46713035</v>
      </c>
      <c r="G106" s="232">
        <v>2710</v>
      </c>
      <c r="H106" s="180">
        <f t="shared" si="1"/>
        <v>2810</v>
      </c>
      <c r="I106" s="224" t="s">
        <v>971</v>
      </c>
      <c r="J106" s="428" t="s">
        <v>913</v>
      </c>
      <c r="K106" s="429"/>
    </row>
    <row r="108" customHeight="1" spans="1:11">
      <c r="A108" s="111" t="s">
        <v>717</v>
      </c>
      <c r="B108" s="111"/>
      <c r="C108" s="164" t="s">
        <v>791</v>
      </c>
      <c r="D108" s="164"/>
      <c r="E108" s="164"/>
      <c r="F108" s="164"/>
      <c r="G108" s="164"/>
      <c r="H108" s="164"/>
      <c r="I108" s="164"/>
      <c r="J108" s="164"/>
      <c r="K108" s="164"/>
    </row>
    <row r="109" ht="20" customHeight="1" spans="1:11">
      <c r="A109" s="111"/>
      <c r="B109" s="111"/>
      <c r="C109" s="112" t="s">
        <v>792</v>
      </c>
      <c r="D109" s="114"/>
      <c r="E109" s="114"/>
      <c r="F109" s="114"/>
      <c r="G109" s="114"/>
      <c r="H109" s="114"/>
      <c r="I109" s="114"/>
      <c r="J109" s="114"/>
      <c r="K109" s="115"/>
    </row>
    <row r="110" ht="20" customHeight="1" spans="1:11">
      <c r="A110" s="111"/>
      <c r="B110" s="111"/>
      <c r="C110" s="112" t="s">
        <v>720</v>
      </c>
      <c r="D110" s="114"/>
      <c r="E110" s="114"/>
      <c r="F110" s="114"/>
      <c r="G110" s="114"/>
      <c r="H110" s="114"/>
      <c r="I110" s="114"/>
      <c r="J110" s="114"/>
      <c r="K110" s="115"/>
    </row>
    <row r="111" ht="20" customHeight="1" spans="1:11">
      <c r="A111" s="111"/>
      <c r="B111" s="111"/>
      <c r="C111" s="112" t="s">
        <v>721</v>
      </c>
      <c r="D111" s="114"/>
      <c r="E111" s="114"/>
      <c r="F111" s="114"/>
      <c r="G111" s="114"/>
      <c r="H111" s="114"/>
      <c r="I111" s="114"/>
      <c r="J111" s="114"/>
      <c r="K111" s="115"/>
    </row>
    <row r="112" ht="20" customHeight="1" spans="1:11">
      <c r="A112" s="111"/>
      <c r="B112" s="111"/>
      <c r="C112" s="112" t="s">
        <v>722</v>
      </c>
      <c r="D112" s="114"/>
      <c r="E112" s="114"/>
      <c r="F112" s="114"/>
      <c r="G112" s="114"/>
      <c r="H112" s="114"/>
      <c r="I112" s="114"/>
      <c r="J112" s="114"/>
      <c r="K112" s="115"/>
    </row>
    <row r="113" ht="20" customHeight="1" spans="1:11">
      <c r="A113" s="111"/>
      <c r="B113" s="111"/>
      <c r="C113" s="112" t="s">
        <v>723</v>
      </c>
      <c r="D113" s="114"/>
      <c r="E113" s="114"/>
      <c r="F113" s="114"/>
      <c r="G113" s="114"/>
      <c r="H113" s="114"/>
      <c r="I113" s="114"/>
      <c r="J113" s="114"/>
      <c r="K113" s="115"/>
    </row>
    <row r="114" ht="36" customHeight="1" spans="1:11">
      <c r="A114" s="111"/>
      <c r="B114" s="111"/>
      <c r="C114" s="112" t="s">
        <v>949</v>
      </c>
      <c r="D114" s="114"/>
      <c r="E114" s="114"/>
      <c r="F114" s="114"/>
      <c r="G114" s="114"/>
      <c r="H114" s="114"/>
      <c r="I114" s="114"/>
      <c r="J114" s="114"/>
      <c r="K114" s="115"/>
    </row>
    <row r="115" ht="24" customHeight="1" spans="1:11">
      <c r="A115" s="111"/>
      <c r="B115" s="111"/>
      <c r="C115" s="112" t="s">
        <v>725</v>
      </c>
      <c r="D115" s="114"/>
      <c r="E115" s="114"/>
      <c r="F115" s="114"/>
      <c r="G115" s="114"/>
      <c r="H115" s="114"/>
      <c r="I115" s="114"/>
      <c r="J115" s="114"/>
      <c r="K115" s="115"/>
    </row>
    <row r="116" ht="25" customHeight="1" spans="1:11">
      <c r="A116" s="111"/>
      <c r="B116" s="111"/>
      <c r="C116" s="112" t="s">
        <v>726</v>
      </c>
      <c r="D116" s="114"/>
      <c r="E116" s="114"/>
      <c r="F116" s="114"/>
      <c r="G116" s="114"/>
      <c r="H116" s="114"/>
      <c r="I116" s="114"/>
      <c r="J116" s="114"/>
      <c r="K116" s="115"/>
    </row>
    <row r="117" ht="20" customHeight="1" spans="1:11">
      <c r="A117" s="111"/>
      <c r="B117" s="111"/>
      <c r="C117" s="112" t="s">
        <v>727</v>
      </c>
      <c r="D117" s="114"/>
      <c r="E117" s="114"/>
      <c r="F117" s="114"/>
      <c r="G117" s="114"/>
      <c r="H117" s="114"/>
      <c r="I117" s="114"/>
      <c r="J117" s="114"/>
      <c r="K117" s="115"/>
    </row>
    <row r="118" ht="20" customHeight="1" spans="1:11">
      <c r="A118" s="111"/>
      <c r="B118" s="111"/>
      <c r="C118" s="112" t="s">
        <v>728</v>
      </c>
      <c r="D118" s="114"/>
      <c r="E118" s="114"/>
      <c r="F118" s="114"/>
      <c r="G118" s="114"/>
      <c r="H118" s="114"/>
      <c r="I118" s="114"/>
      <c r="J118" s="114"/>
      <c r="K118" s="115"/>
    </row>
    <row r="119" ht="20" customHeight="1" spans="1:11">
      <c r="A119" s="111"/>
      <c r="B119" s="111"/>
      <c r="C119" s="112" t="s">
        <v>729</v>
      </c>
      <c r="D119" s="114"/>
      <c r="E119" s="114"/>
      <c r="F119" s="114"/>
      <c r="G119" s="114"/>
      <c r="H119" s="114"/>
      <c r="I119" s="114"/>
      <c r="J119" s="114"/>
      <c r="K119" s="115"/>
    </row>
    <row r="120" ht="20" customHeight="1" spans="1:11">
      <c r="A120" s="111"/>
      <c r="B120" s="111"/>
      <c r="C120" s="112" t="s">
        <v>730</v>
      </c>
      <c r="D120" s="114"/>
      <c r="E120" s="114"/>
      <c r="F120" s="114"/>
      <c r="G120" s="114"/>
      <c r="H120" s="114"/>
      <c r="I120" s="114"/>
      <c r="J120" s="114"/>
      <c r="K120" s="115"/>
    </row>
    <row r="121" ht="20" customHeight="1" spans="1:11">
      <c r="A121" s="111"/>
      <c r="B121" s="111"/>
      <c r="C121" s="112" t="s">
        <v>731</v>
      </c>
      <c r="D121" s="114"/>
      <c r="E121" s="114"/>
      <c r="F121" s="114"/>
      <c r="G121" s="114"/>
      <c r="H121" s="114"/>
      <c r="I121" s="114"/>
      <c r="J121" s="114"/>
      <c r="K121" s="115"/>
    </row>
    <row r="122" s="43" customFormat="1" customHeight="1" spans="1:11">
      <c r="A122" s="122"/>
      <c r="B122" s="122"/>
      <c r="C122" s="123"/>
      <c r="D122" s="123"/>
      <c r="E122" s="123"/>
      <c r="F122" s="123"/>
      <c r="G122" s="123"/>
      <c r="H122" s="123"/>
      <c r="I122" s="123"/>
      <c r="J122" s="123"/>
      <c r="K122" s="123"/>
    </row>
    <row r="123" ht="22" customHeight="1" spans="1:11">
      <c r="A123" s="129" t="s">
        <v>732</v>
      </c>
      <c r="B123" s="129"/>
      <c r="C123" s="125" t="s">
        <v>950</v>
      </c>
      <c r="D123" s="127"/>
      <c r="E123" s="127"/>
      <c r="F123" s="127"/>
      <c r="G123" s="127"/>
      <c r="H123" s="127"/>
      <c r="I123" s="127"/>
      <c r="J123" s="127"/>
      <c r="K123" s="128"/>
    </row>
    <row r="124" ht="22" customHeight="1" spans="1:11">
      <c r="A124" s="111"/>
      <c r="B124" s="129"/>
      <c r="C124" s="130" t="s">
        <v>794</v>
      </c>
      <c r="D124" s="132"/>
      <c r="E124" s="132"/>
      <c r="F124" s="132"/>
      <c r="G124" s="132"/>
      <c r="H124" s="132"/>
      <c r="I124" s="132"/>
      <c r="J124" s="132"/>
      <c r="K124" s="133"/>
    </row>
    <row r="125" ht="22" customHeight="1" spans="1:11">
      <c r="A125" s="111"/>
      <c r="B125" s="129"/>
      <c r="C125" s="134" t="s">
        <v>951</v>
      </c>
      <c r="D125" s="136"/>
      <c r="E125" s="136"/>
      <c r="F125" s="136"/>
      <c r="G125" s="136"/>
      <c r="H125" s="136"/>
      <c r="I125" s="136"/>
      <c r="J125" s="136"/>
      <c r="K125" s="137"/>
    </row>
    <row r="126" ht="22" customHeight="1" spans="1:11">
      <c r="A126" s="111"/>
      <c r="B126" s="129"/>
      <c r="C126" s="134" t="s">
        <v>952</v>
      </c>
      <c r="D126" s="136"/>
      <c r="E126" s="136"/>
      <c r="F126" s="136"/>
      <c r="G126" s="136"/>
      <c r="H126" s="136"/>
      <c r="I126" s="136"/>
      <c r="J126" s="136"/>
      <c r="K126" s="137"/>
    </row>
    <row r="127" ht="22" customHeight="1" spans="1:11">
      <c r="A127" s="111"/>
      <c r="B127" s="129"/>
      <c r="C127" s="134" t="s">
        <v>797</v>
      </c>
      <c r="D127" s="136"/>
      <c r="E127" s="136"/>
      <c r="F127" s="136"/>
      <c r="G127" s="136"/>
      <c r="H127" s="136"/>
      <c r="I127" s="136"/>
      <c r="J127" s="136"/>
      <c r="K127" s="137"/>
    </row>
    <row r="128" ht="22" customHeight="1" spans="1:11">
      <c r="A128" s="111"/>
      <c r="B128" s="129"/>
      <c r="C128" s="138" t="s">
        <v>953</v>
      </c>
      <c r="D128" s="140"/>
      <c r="E128" s="140"/>
      <c r="F128" s="140"/>
      <c r="G128" s="140"/>
      <c r="H128" s="140"/>
      <c r="I128" s="140"/>
      <c r="J128" s="140"/>
      <c r="K128" s="141"/>
    </row>
    <row r="129" s="142" customFormat="1" ht="18" customHeight="1" spans="1:11">
      <c r="A129" s="122"/>
      <c r="B129" s="122"/>
    </row>
    <row r="130" ht="21" customHeight="1" spans="1:11">
      <c r="A130" s="129" t="s">
        <v>738</v>
      </c>
      <c r="B130" s="129"/>
      <c r="C130" s="156" t="s">
        <v>739</v>
      </c>
      <c r="D130" s="157"/>
      <c r="E130" s="157"/>
      <c r="F130" s="157"/>
      <c r="G130" s="157"/>
      <c r="H130" s="157"/>
      <c r="I130" s="157"/>
      <c r="J130" s="157"/>
      <c r="K130" s="158"/>
    </row>
    <row r="131" ht="21" customHeight="1" spans="1:11">
      <c r="A131" s="111"/>
      <c r="B131" s="129"/>
      <c r="C131" s="159" t="s">
        <v>799</v>
      </c>
      <c r="D131" s="161"/>
      <c r="E131" s="161"/>
      <c r="F131" s="161"/>
      <c r="G131" s="161"/>
      <c r="H131" s="161"/>
      <c r="I131" s="161"/>
      <c r="J131" s="161"/>
      <c r="K131" s="162"/>
    </row>
    <row r="132" ht="21" customHeight="1" spans="1:11">
      <c r="A132" s="111"/>
      <c r="B132" s="129"/>
      <c r="C132" s="159" t="s">
        <v>800</v>
      </c>
      <c r="D132" s="161"/>
      <c r="E132" s="161"/>
      <c r="F132" s="161"/>
      <c r="G132" s="161"/>
      <c r="H132" s="161"/>
      <c r="I132" s="161"/>
      <c r="J132" s="161"/>
      <c r="K132" s="162"/>
    </row>
    <row r="133" ht="21" customHeight="1" spans="1:11">
      <c r="A133" s="111"/>
      <c r="B133" s="129"/>
      <c r="C133" s="159" t="s">
        <v>801</v>
      </c>
      <c r="D133" s="161"/>
      <c r="E133" s="161"/>
      <c r="F133" s="161"/>
      <c r="G133" s="161"/>
      <c r="H133" s="161"/>
      <c r="I133" s="161"/>
      <c r="J133" s="161"/>
      <c r="K133" s="162"/>
    </row>
    <row r="134" ht="109" customHeight="1" spans="1:11">
      <c r="A134" s="111"/>
      <c r="B134" s="129"/>
      <c r="C134" s="159" t="s">
        <v>802</v>
      </c>
      <c r="D134" s="161"/>
      <c r="E134" s="161"/>
      <c r="F134" s="161"/>
      <c r="G134" s="161"/>
      <c r="H134" s="161"/>
      <c r="I134" s="161"/>
      <c r="J134" s="161"/>
      <c r="K134" s="162"/>
    </row>
    <row r="135" ht="36" customHeight="1" spans="1:11">
      <c r="A135" s="111"/>
      <c r="B135" s="129"/>
      <c r="C135" s="159" t="s">
        <v>803</v>
      </c>
      <c r="D135" s="161"/>
      <c r="E135" s="161"/>
      <c r="F135" s="161"/>
      <c r="G135" s="161"/>
      <c r="H135" s="161"/>
      <c r="I135" s="161"/>
      <c r="J135" s="161"/>
      <c r="K135" s="162"/>
    </row>
    <row r="136" ht="22" customHeight="1" spans="1:11">
      <c r="A136" s="111"/>
      <c r="B136" s="129"/>
      <c r="C136" s="163" t="s">
        <v>804</v>
      </c>
      <c r="D136" s="164"/>
      <c r="E136" s="164"/>
      <c r="F136" s="164"/>
      <c r="G136" s="164"/>
      <c r="H136" s="164"/>
      <c r="I136" s="164"/>
      <c r="J136" s="164"/>
      <c r="K136" s="165"/>
    </row>
    <row r="137" ht="22" customHeight="1" spans="1:11">
      <c r="A137" s="111"/>
      <c r="B137" s="129"/>
      <c r="C137" s="159" t="s">
        <v>805</v>
      </c>
      <c r="D137" s="161"/>
      <c r="E137" s="161"/>
      <c r="F137" s="161"/>
      <c r="G137" s="161"/>
      <c r="H137" s="161"/>
      <c r="I137" s="161"/>
      <c r="J137" s="161"/>
      <c r="K137" s="162"/>
    </row>
    <row r="138" ht="22" customHeight="1" spans="1:11">
      <c r="A138" s="111"/>
      <c r="B138" s="129"/>
      <c r="C138" s="159" t="s">
        <v>806</v>
      </c>
      <c r="D138" s="161"/>
      <c r="E138" s="161"/>
      <c r="F138" s="161"/>
      <c r="G138" s="161"/>
      <c r="H138" s="161"/>
      <c r="I138" s="161"/>
      <c r="J138" s="161"/>
      <c r="K138" s="162"/>
    </row>
    <row r="139" ht="22" customHeight="1" spans="1:11">
      <c r="A139" s="111"/>
      <c r="B139" s="129"/>
      <c r="C139" s="159" t="s">
        <v>807</v>
      </c>
      <c r="D139" s="161"/>
      <c r="E139" s="161"/>
      <c r="F139" s="161"/>
      <c r="G139" s="161"/>
      <c r="H139" s="161"/>
      <c r="I139" s="161"/>
      <c r="J139" s="161"/>
      <c r="K139" s="162"/>
    </row>
    <row r="140" ht="22" customHeight="1" spans="1:11">
      <c r="A140" s="111"/>
      <c r="B140" s="129"/>
      <c r="C140" s="159" t="s">
        <v>808</v>
      </c>
      <c r="D140" s="161"/>
      <c r="E140" s="161"/>
      <c r="F140" s="161"/>
      <c r="G140" s="161"/>
      <c r="H140" s="161"/>
      <c r="I140" s="161"/>
      <c r="J140" s="161"/>
      <c r="K140" s="162"/>
    </row>
    <row r="141" ht="22" customHeight="1" spans="1:11">
      <c r="A141" s="244"/>
      <c r="B141" s="244"/>
      <c r="C141" s="432" t="s">
        <v>809</v>
      </c>
      <c r="D141" s="390"/>
      <c r="E141" s="390"/>
      <c r="F141" s="390"/>
      <c r="G141" s="390"/>
      <c r="H141" s="390"/>
      <c r="I141" s="390"/>
      <c r="J141" s="390"/>
      <c r="K141" s="391"/>
    </row>
  </sheetData>
  <mergeCells count="99">
    <mergeCell ref="A1:K1"/>
    <mergeCell ref="A2:K2"/>
    <mergeCell ref="A3:K3"/>
    <mergeCell ref="A4:K4"/>
    <mergeCell ref="A5:K5"/>
    <mergeCell ref="H6:K6"/>
    <mergeCell ref="A10:K10"/>
    <mergeCell ref="A11:K11"/>
    <mergeCell ref="A12:K12"/>
    <mergeCell ref="C13:F13"/>
    <mergeCell ref="A15:B15"/>
    <mergeCell ref="A16:B16"/>
    <mergeCell ref="A17:B17"/>
    <mergeCell ref="J17:K17"/>
    <mergeCell ref="A18:B18"/>
    <mergeCell ref="J18:K18"/>
    <mergeCell ref="J67:K67"/>
    <mergeCell ref="J68:K68"/>
    <mergeCell ref="J69:K69"/>
    <mergeCell ref="J70:K70"/>
    <mergeCell ref="J71:K71"/>
    <mergeCell ref="J72:K72"/>
    <mergeCell ref="J73:K73"/>
    <mergeCell ref="J74:K74"/>
    <mergeCell ref="J75: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J103:K103"/>
    <mergeCell ref="J104:K104"/>
    <mergeCell ref="J105:K105"/>
    <mergeCell ref="J106:K106"/>
    <mergeCell ref="C108:K108"/>
    <mergeCell ref="C109:K109"/>
    <mergeCell ref="C110:K110"/>
    <mergeCell ref="C111:K111"/>
    <mergeCell ref="C112:K112"/>
    <mergeCell ref="C113:K113"/>
    <mergeCell ref="C114:K114"/>
    <mergeCell ref="C115:K115"/>
    <mergeCell ref="C116:K116"/>
    <mergeCell ref="C117:K117"/>
    <mergeCell ref="C118:K118"/>
    <mergeCell ref="C119:K119"/>
    <mergeCell ref="C120:K120"/>
    <mergeCell ref="C121:K121"/>
    <mergeCell ref="C123:K123"/>
    <mergeCell ref="C124:K124"/>
    <mergeCell ref="C125:K125"/>
    <mergeCell ref="C126:K126"/>
    <mergeCell ref="C127:K127"/>
    <mergeCell ref="C128:K128"/>
    <mergeCell ref="C130:K130"/>
    <mergeCell ref="C131:K131"/>
    <mergeCell ref="C132:K132"/>
    <mergeCell ref="C133:K133"/>
    <mergeCell ref="C134:K134"/>
    <mergeCell ref="C135:K135"/>
    <mergeCell ref="C136:K136"/>
    <mergeCell ref="C137:K137"/>
    <mergeCell ref="C138:K138"/>
    <mergeCell ref="C139:K139"/>
    <mergeCell ref="C140:K140"/>
    <mergeCell ref="C141:K141"/>
    <mergeCell ref="A13:A14"/>
    <mergeCell ref="B13:B14"/>
    <mergeCell ref="G7:G9"/>
    <mergeCell ref="I13:I14"/>
    <mergeCell ref="H7:K9"/>
    <mergeCell ref="J13:K14"/>
    <mergeCell ref="J19:K28"/>
    <mergeCell ref="J29:K56"/>
    <mergeCell ref="A108:B121"/>
    <mergeCell ref="A123:B128"/>
    <mergeCell ref="A130:B141"/>
  </mergeCells>
  <conditionalFormatting sqref="I5">
    <cfRule type="colorScale" priority="59">
      <colorScale>
        <cfvo type="min"/>
        <cfvo type="percentile" val="50"/>
        <cfvo type="max"/>
        <color rgb="FFF8696B"/>
        <color rgb="FFFFEB84"/>
        <color rgb="FF63BE7B"/>
      </colorScale>
    </cfRule>
    <cfRule type="dataBar" priority="32768">
      <dataBar>
        <cfvo type="min"/>
        <cfvo type="max"/>
        <color indexed="65"/>
      </dataBar>
      <extLst>
        <ext xmlns:x14="http://schemas.microsoft.com/office/spreadsheetml/2009/9/main" uri="{B025F937-C7B1-47D3-B67F-A62EFF666E3E}">
          <x14:id>{0f954b9c-07ce-4e5b-94af-8e77141a4104}</x14:id>
        </ext>
      </extLst>
    </cfRule>
    <cfRule type="dataBar" priority="60">
      <dataBar>
        <cfvo type="min"/>
        <cfvo type="max"/>
        <color rgb="FF638EC6"/>
      </dataBar>
      <extLst>
        <ext xmlns:x14="http://schemas.microsoft.com/office/spreadsheetml/2009/9/main" uri="{B025F937-C7B1-47D3-B67F-A62EFF666E3E}">
          <x14:id>{dc195aa1-a51a-4fbf-8451-c9e05d803d0f}</x14:id>
        </ext>
      </extLst>
    </cfRule>
  </conditionalFormatting>
  <conditionalFormatting sqref="A12">
    <cfRule type="colorScale" priority="89">
      <colorScale>
        <cfvo type="min"/>
        <cfvo type="percentile" val="50"/>
        <cfvo type="max"/>
        <color rgb="FFF8696B"/>
        <color rgb="FFFFEB84"/>
        <color rgb="FF63BE7B"/>
      </colorScale>
    </cfRule>
    <cfRule type="dataBar" priority="32769">
      <dataBar>
        <cfvo type="min"/>
        <cfvo type="max"/>
        <color indexed="65"/>
      </dataBar>
      <extLst>
        <ext xmlns:x14="http://schemas.microsoft.com/office/spreadsheetml/2009/9/main" uri="{B025F937-C7B1-47D3-B67F-A62EFF666E3E}">
          <x14:id>{a79c82ef-23eb-493e-99c4-351e283f6808}</x14:id>
        </ext>
      </extLst>
    </cfRule>
    <cfRule type="dataBar" priority="90">
      <dataBar>
        <cfvo type="min"/>
        <cfvo type="max"/>
        <color rgb="FF638EC6"/>
      </dataBar>
      <extLst>
        <ext xmlns:x14="http://schemas.microsoft.com/office/spreadsheetml/2009/9/main" uri="{B025F937-C7B1-47D3-B67F-A62EFF666E3E}">
          <x14:id>{51f9c1ff-66f1-4ba6-9dbc-290830e36f76}</x14:id>
        </ext>
      </extLst>
    </cfRule>
  </conditionalFormatting>
  <conditionalFormatting sqref="A28:B28">
    <cfRule type="duplicateValues" dxfId="1" priority="1"/>
  </conditionalFormatting>
  <conditionalFormatting sqref="A30">
    <cfRule type="duplicateValues" dxfId="1" priority="5"/>
  </conditionalFormatting>
  <conditionalFormatting sqref="B30">
    <cfRule type="duplicateValues" dxfId="1" priority="4"/>
  </conditionalFormatting>
  <conditionalFormatting sqref="A44">
    <cfRule type="duplicateValues" dxfId="1" priority="26"/>
  </conditionalFormatting>
  <conditionalFormatting sqref="A45">
    <cfRule type="duplicateValues" dxfId="1" priority="28"/>
  </conditionalFormatting>
  <conditionalFormatting sqref="A49:B49">
    <cfRule type="duplicateValues" dxfId="1" priority="25"/>
  </conditionalFormatting>
  <conditionalFormatting sqref="A55:B55">
    <cfRule type="duplicateValues" dxfId="1" priority="24"/>
  </conditionalFormatting>
  <conditionalFormatting sqref="A61:B61">
    <cfRule type="duplicateValues" dxfId="1" priority="27"/>
  </conditionalFormatting>
  <conditionalFormatting sqref="A65">
    <cfRule type="duplicateValues" dxfId="1" priority="22"/>
  </conditionalFormatting>
  <conditionalFormatting sqref="B65">
    <cfRule type="duplicateValues" dxfId="1" priority="17"/>
  </conditionalFormatting>
  <conditionalFormatting sqref="A70">
    <cfRule type="duplicateValues" dxfId="1" priority="19"/>
  </conditionalFormatting>
  <conditionalFormatting sqref="B70">
    <cfRule type="duplicateValues" dxfId="1" priority="14"/>
  </conditionalFormatting>
  <conditionalFormatting sqref="A74">
    <cfRule type="duplicateValues" dxfId="1" priority="20"/>
  </conditionalFormatting>
  <conditionalFormatting sqref="B74">
    <cfRule type="duplicateValues" dxfId="1" priority="15"/>
  </conditionalFormatting>
  <conditionalFormatting sqref="A31:A33">
    <cfRule type="duplicateValues" dxfId="1" priority="7"/>
  </conditionalFormatting>
  <conditionalFormatting sqref="A39:A42">
    <cfRule type="duplicateValues" dxfId="1" priority="2"/>
  </conditionalFormatting>
  <conditionalFormatting sqref="B31:B33">
    <cfRule type="duplicateValues" dxfId="1" priority="6"/>
  </conditionalFormatting>
  <conditionalFormatting sqref="A5:H5 J5:K5">
    <cfRule type="dataBar" priority="32767">
      <dataBar>
        <cfvo type="min"/>
        <cfvo type="max"/>
        <color indexed="65"/>
      </dataBar>
      <extLst>
        <ext xmlns:x14="http://schemas.microsoft.com/office/spreadsheetml/2009/9/main" uri="{B025F937-C7B1-47D3-B67F-A62EFF666E3E}">
          <x14:id>{f7a3031e-b09f-48e4-a221-20561752c89f}</x14:id>
        </ext>
      </extLst>
    </cfRule>
    <cfRule type="colorScale" priority="91">
      <colorScale>
        <cfvo type="min"/>
        <cfvo type="percentile" val="50"/>
        <cfvo type="max"/>
        <color rgb="FFF8696B"/>
        <color rgb="FFFFEB84"/>
        <color rgb="FF63BE7B"/>
      </colorScale>
    </cfRule>
    <cfRule type="dataBar" priority="92">
      <dataBar>
        <cfvo type="min"/>
        <cfvo type="max"/>
        <color rgb="FF638EC6"/>
      </dataBar>
      <extLst>
        <ext xmlns:x14="http://schemas.microsoft.com/office/spreadsheetml/2009/9/main" uri="{B025F937-C7B1-47D3-B67F-A62EFF666E3E}">
          <x14:id>{89d4b6e1-2f31-4f62-98e7-f47ca382d7aa}</x14:id>
        </ext>
      </extLst>
    </cfRule>
  </conditionalFormatting>
  <conditionalFormatting sqref="A19:A22 A43 A46">
    <cfRule type="duplicateValues" dxfId="1" priority="30"/>
  </conditionalFormatting>
  <conditionalFormatting sqref="A23:B27 A29:B29 A56:B60 A50:B54 A47:B48">
    <cfRule type="duplicateValues" dxfId="1" priority="29"/>
  </conditionalFormatting>
  <conditionalFormatting sqref="A34:B38 B39:B42">
    <cfRule type="duplicateValues" dxfId="1" priority="3"/>
  </conditionalFormatting>
  <conditionalFormatting sqref="A62:B63">
    <cfRule type="duplicateValues" dxfId="1" priority="8"/>
  </conditionalFormatting>
  <conditionalFormatting sqref="A64 A75 A71:A73 A68:A69 A77 A79:A106 A66">
    <cfRule type="duplicateValues" dxfId="1" priority="23"/>
  </conditionalFormatting>
  <conditionalFormatting sqref="B64 B68:B69 B71:B73 B77:B106 B75 B66">
    <cfRule type="duplicateValues" dxfId="1" priority="18"/>
  </conditionalFormatting>
  <conditionalFormatting sqref="A67 A76">
    <cfRule type="duplicateValues" dxfId="1" priority="21"/>
  </conditionalFormatting>
  <conditionalFormatting sqref="B67 B76">
    <cfRule type="duplicateValues" dxfId="1" priority="16"/>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0f954b9c-07ce-4e5b-94af-8e77141a4104}">
            <x14:dataBar minLength="10" maxLength="90" negativeBarColorSameAsPositive="1" axisPosition="none">
              <x14:cfvo type="min"/>
              <x14:cfvo type="max"/>
              <x14:axisColor indexed="65"/>
            </x14:dataBar>
          </x14:cfRule>
          <x14:cfRule type="dataBar" id="{dc195aa1-a51a-4fbf-8451-c9e05d803d0f}">
            <x14:dataBar minLength="10" maxLength="90" negativeBarColorSameAsPositive="1" axisPosition="none">
              <x14:cfvo type="min"/>
              <x14:cfvo type="max"/>
              <x14:axisColor indexed="65"/>
            </x14:dataBar>
          </x14:cfRule>
          <xm:sqref>I5</xm:sqref>
        </x14:conditionalFormatting>
        <x14:conditionalFormatting xmlns:xm="http://schemas.microsoft.com/office/excel/2006/main">
          <x14:cfRule type="dataBar" id="{a79c82ef-23eb-493e-99c4-351e283f6808}">
            <x14:dataBar minLength="10" maxLength="90" negativeBarColorSameAsPositive="1" axisPosition="none">
              <x14:cfvo type="min"/>
              <x14:cfvo type="max"/>
              <x14:axisColor indexed="65"/>
            </x14:dataBar>
          </x14:cfRule>
          <x14:cfRule type="dataBar" id="{51f9c1ff-66f1-4ba6-9dbc-290830e36f76}">
            <x14:dataBar minLength="10" maxLength="90" negativeBarColorSameAsPositive="1" axisPosition="none">
              <x14:cfvo type="min"/>
              <x14:cfvo type="max"/>
              <x14:axisColor indexed="65"/>
            </x14:dataBar>
          </x14:cfRule>
          <xm:sqref>A12</xm:sqref>
        </x14:conditionalFormatting>
        <x14:conditionalFormatting xmlns:xm="http://schemas.microsoft.com/office/excel/2006/main">
          <x14:cfRule type="dataBar" id="{f7a3031e-b09f-48e4-a221-20561752c89f}">
            <x14:dataBar minLength="10" maxLength="90" negativeBarColorSameAsPositive="1" axisPosition="none">
              <x14:cfvo type="min"/>
              <x14:cfvo type="max"/>
              <x14:axisColor indexed="65"/>
            </x14:dataBar>
          </x14:cfRule>
          <x14:cfRule type="dataBar" id="{89d4b6e1-2f31-4f62-98e7-f47ca382d7aa}">
            <x14:dataBar minLength="10" maxLength="90" negativeBarColorSameAsPositive="1" axisPosition="none">
              <x14:cfvo type="min"/>
              <x14:cfvo type="max"/>
              <x14:axisColor indexed="65"/>
            </x14:dataBar>
          </x14:cfRule>
          <xm:sqref>A5:H5 J5:K5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tabColor rgb="FFE2EFDA"/>
  </sheetPr>
  <dimension ref="A1:M111"/>
  <sheetViews>
    <sheetView showGridLines="0" zoomScale="85" zoomScaleNormal="85" topLeftCell="A4" workbookViewId="0">
      <selection activeCell="B33" sqref="A27:H128"/>
    </sheetView>
  </sheetViews>
  <sheetFormatPr defaultColWidth="9" defaultRowHeight="15"/>
  <cols>
    <col min="1" max="1" width="15.25" style="245" customWidth="1"/>
    <col min="2" max="2" width="19" style="245" customWidth="1"/>
    <col min="3" max="6" width="15.7" style="245" customWidth="1"/>
    <col min="7" max="7" width="23.6416666666667" style="245" customWidth="1"/>
    <col min="8" max="8" width="79.1833333333333" style="245" customWidth="1"/>
    <col min="9" max="16373" width="9" style="245"/>
    <col min="16377" max="16384" width="9" style="245"/>
  </cols>
  <sheetData>
    <row r="1" s="1" customFormat="1" ht="80" customHeight="1" spans="1:13">
      <c r="A1" s="247" t="s">
        <v>675</v>
      </c>
      <c r="B1" s="247"/>
      <c r="C1" s="247"/>
      <c r="D1" s="247"/>
      <c r="E1" s="247"/>
      <c r="F1" s="247"/>
      <c r="G1" s="247"/>
      <c r="H1" s="247"/>
    </row>
    <row r="2" s="2" customFormat="1" ht="57" customHeight="1" spans="1:13">
      <c r="A2" s="8" t="s">
        <v>681</v>
      </c>
      <c r="B2" s="9"/>
      <c r="C2" s="9"/>
      <c r="D2" s="9"/>
      <c r="E2" s="9"/>
      <c r="F2" s="9"/>
      <c r="G2" s="9"/>
      <c r="H2" s="10"/>
    </row>
    <row r="3" s="3" customFormat="1" ht="36" customHeight="1" spans="1:13">
      <c r="A3" s="248" t="s">
        <v>972</v>
      </c>
      <c r="B3" s="46"/>
      <c r="C3" s="46"/>
      <c r="D3" s="46"/>
      <c r="E3" s="46"/>
      <c r="F3" s="46"/>
      <c r="G3" s="46"/>
      <c r="H3" s="249"/>
    </row>
    <row r="4" s="3" customFormat="1" ht="30" customHeight="1" spans="1:13">
      <c r="A4" s="250" t="s">
        <v>109</v>
      </c>
      <c r="B4" s="251" t="s">
        <v>685</v>
      </c>
      <c r="C4" s="252" t="s">
        <v>687</v>
      </c>
      <c r="D4" s="253"/>
      <c r="E4" s="253"/>
      <c r="F4" s="254"/>
      <c r="G4" s="255" t="s">
        <v>973</v>
      </c>
      <c r="H4" s="256" t="s">
        <v>690</v>
      </c>
    </row>
    <row r="5" s="3" customFormat="1" ht="30" customHeight="1" spans="1:13">
      <c r="A5" s="24"/>
      <c r="B5" s="257" t="s">
        <v>695</v>
      </c>
      <c r="C5" s="258" t="s">
        <v>974</v>
      </c>
      <c r="D5" s="259"/>
      <c r="E5" s="259"/>
      <c r="F5" s="260"/>
      <c r="G5" s="261"/>
      <c r="H5" s="262"/>
    </row>
    <row r="6" s="3" customFormat="1" ht="30" customHeight="1" spans="1:13">
      <c r="A6" s="263"/>
      <c r="B6" s="264" t="s">
        <v>840</v>
      </c>
      <c r="C6" s="265" t="s">
        <v>704</v>
      </c>
      <c r="D6" s="266" t="s">
        <v>841</v>
      </c>
      <c r="E6" s="267" t="s">
        <v>842</v>
      </c>
      <c r="F6" s="267" t="s">
        <v>975</v>
      </c>
      <c r="G6" s="261"/>
      <c r="H6" s="268"/>
    </row>
    <row r="7" s="245" customFormat="1" ht="42" customHeight="1" spans="1:13">
      <c r="A7" s="269" t="s">
        <v>976</v>
      </c>
      <c r="B7" s="270" t="s">
        <v>845</v>
      </c>
      <c r="C7" s="271">
        <f>D7+1</f>
        <v>12.1</v>
      </c>
      <c r="D7" s="272">
        <f>E7+3</f>
        <v>11.1</v>
      </c>
      <c r="E7" s="273">
        <v>8.1</v>
      </c>
      <c r="F7" s="274">
        <v>8.1</v>
      </c>
      <c r="G7" s="275" t="s">
        <v>977</v>
      </c>
      <c r="H7" s="276" t="s">
        <v>978</v>
      </c>
    </row>
    <row r="8" s="245" customFormat="1" ht="42" customHeight="1" spans="1:13">
      <c r="A8" s="277" t="s">
        <v>979</v>
      </c>
      <c r="B8" s="278" t="s">
        <v>850</v>
      </c>
      <c r="C8" s="279">
        <f>D8+1</f>
        <v>13.6</v>
      </c>
      <c r="D8" s="135">
        <f>E8+3</f>
        <v>12.6</v>
      </c>
      <c r="E8" s="280">
        <v>9.6</v>
      </c>
      <c r="F8" s="281">
        <v>9.6</v>
      </c>
      <c r="G8" s="275"/>
      <c r="H8" s="282"/>
    </row>
    <row r="9" s="245" customFormat="1" ht="42" customHeight="1" spans="1:13">
      <c r="A9" s="283" t="s">
        <v>980</v>
      </c>
      <c r="B9" s="284" t="s">
        <v>852</v>
      </c>
      <c r="C9" s="285">
        <f>D9+1</f>
        <v>14.6</v>
      </c>
      <c r="D9" s="139">
        <f>E9+3</f>
        <v>13.6</v>
      </c>
      <c r="E9" s="286">
        <v>10.6</v>
      </c>
      <c r="F9" s="287">
        <v>10.6</v>
      </c>
      <c r="G9" s="288"/>
      <c r="H9" s="289"/>
    </row>
    <row r="10" s="170" customFormat="1" ht="45" customHeight="1" spans="1:13">
      <c r="A10" s="290" t="s">
        <v>981</v>
      </c>
      <c r="B10" s="291"/>
      <c r="C10" s="291"/>
      <c r="D10" s="291"/>
      <c r="E10" s="291"/>
      <c r="F10" s="291"/>
      <c r="G10" s="291"/>
      <c r="H10" s="292"/>
      <c r="J10" s="293"/>
    </row>
    <row r="11" customFormat="1" ht="27" customHeight="1" spans="1:13">
      <c r="A11" s="294"/>
      <c r="B11" s="295"/>
      <c r="C11" s="296"/>
      <c r="D11" s="297"/>
      <c r="E11" s="297"/>
      <c r="F11" s="297"/>
      <c r="G11" s="297"/>
      <c r="H11" s="298"/>
      <c r="I11" s="1"/>
      <c r="J11" s="142"/>
      <c r="K11" s="142"/>
      <c r="L11" s="142"/>
      <c r="M11" s="142"/>
    </row>
    <row r="12" s="3" customFormat="1" ht="36" customHeight="1" spans="1:13">
      <c r="A12" s="299" t="s">
        <v>683</v>
      </c>
      <c r="B12" s="300"/>
      <c r="C12" s="301" t="s">
        <v>982</v>
      </c>
      <c r="D12" s="302"/>
      <c r="E12" s="302"/>
      <c r="F12" s="302"/>
      <c r="G12" s="302"/>
      <c r="H12" s="303"/>
    </row>
    <row r="13" s="3" customFormat="1" ht="30" customHeight="1" spans="1:13">
      <c r="A13" s="304" t="s">
        <v>685</v>
      </c>
      <c r="B13" s="305"/>
      <c r="C13" s="306" t="s">
        <v>687</v>
      </c>
      <c r="D13" s="307"/>
      <c r="E13" s="307"/>
      <c r="F13" s="308"/>
      <c r="G13" s="309" t="s">
        <v>858</v>
      </c>
      <c r="H13" s="310" t="s">
        <v>690</v>
      </c>
    </row>
    <row r="14" s="3" customFormat="1" ht="30" customHeight="1" spans="1:13">
      <c r="A14" s="311" t="s">
        <v>691</v>
      </c>
      <c r="B14" s="312"/>
      <c r="C14" s="313" t="s">
        <v>692</v>
      </c>
      <c r="D14" s="314"/>
      <c r="E14" s="314" t="s">
        <v>693</v>
      </c>
      <c r="F14" s="315" t="s">
        <v>694</v>
      </c>
      <c r="G14" s="316"/>
      <c r="H14" s="29"/>
    </row>
    <row r="15" s="3" customFormat="1" ht="30" customHeight="1" spans="1:13">
      <c r="A15" s="311" t="s">
        <v>695</v>
      </c>
      <c r="B15" s="312"/>
      <c r="C15" s="313" t="s">
        <v>609</v>
      </c>
      <c r="D15" s="314"/>
      <c r="E15" s="314" t="s">
        <v>610</v>
      </c>
      <c r="F15" s="315" t="s">
        <v>611</v>
      </c>
      <c r="G15" s="316"/>
      <c r="H15" s="29"/>
    </row>
    <row r="16" s="3" customFormat="1" ht="30" customHeight="1" spans="1:13">
      <c r="A16" s="317" t="s">
        <v>703</v>
      </c>
      <c r="B16" s="318"/>
      <c r="C16" s="319" t="s">
        <v>704</v>
      </c>
      <c r="D16" s="320" t="s">
        <v>842</v>
      </c>
      <c r="E16" s="266" t="s">
        <v>861</v>
      </c>
      <c r="F16" s="267" t="s">
        <v>861</v>
      </c>
      <c r="G16" s="321"/>
      <c r="H16" s="322"/>
    </row>
    <row r="17" s="3" customFormat="1" ht="55" customHeight="1" spans="1:8">
      <c r="A17" s="323" t="s">
        <v>983</v>
      </c>
      <c r="B17" s="324"/>
      <c r="C17" s="325">
        <v>4.3</v>
      </c>
      <c r="D17" s="326">
        <v>4.3</v>
      </c>
      <c r="E17" s="327" t="s">
        <v>461</v>
      </c>
      <c r="F17" s="328">
        <v>880</v>
      </c>
      <c r="G17" s="329" t="s">
        <v>966</v>
      </c>
      <c r="H17" s="330" t="s">
        <v>984</v>
      </c>
    </row>
    <row r="18" s="3" customFormat="1" ht="67" customHeight="1" spans="1:8">
      <c r="A18" s="331" t="s">
        <v>985</v>
      </c>
      <c r="B18" s="332"/>
      <c r="C18" s="333">
        <v>4.9</v>
      </c>
      <c r="D18" s="334">
        <v>4.9</v>
      </c>
      <c r="E18" s="335" t="s">
        <v>461</v>
      </c>
      <c r="F18" s="336">
        <v>980</v>
      </c>
      <c r="G18" s="337" t="s">
        <v>966</v>
      </c>
      <c r="H18" s="338"/>
    </row>
    <row r="19" s="3" customFormat="1" ht="30" customHeight="1" spans="1:8">
      <c r="A19" s="339" t="s">
        <v>862</v>
      </c>
      <c r="B19" s="340"/>
      <c r="C19" s="341" t="s">
        <v>461</v>
      </c>
      <c r="D19" s="342">
        <v>5.2</v>
      </c>
      <c r="E19" s="343" t="s">
        <v>461</v>
      </c>
      <c r="F19" s="344">
        <v>1010</v>
      </c>
      <c r="G19" s="345" t="s">
        <v>986</v>
      </c>
      <c r="H19" s="346" t="s">
        <v>987</v>
      </c>
    </row>
    <row r="20" s="3" customFormat="1" ht="30" customHeight="1" spans="1:8">
      <c r="A20" s="347" t="s">
        <v>864</v>
      </c>
      <c r="B20" s="348"/>
      <c r="C20" s="349" t="s">
        <v>461</v>
      </c>
      <c r="D20" s="350">
        <v>5.2</v>
      </c>
      <c r="E20" s="94" t="s">
        <v>461</v>
      </c>
      <c r="F20" s="351">
        <v>1010</v>
      </c>
      <c r="G20" s="352" t="s">
        <v>986</v>
      </c>
      <c r="H20" s="346"/>
    </row>
    <row r="21" s="246" customFormat="1" ht="24" customHeight="1" spans="1:8">
      <c r="A21" s="61" t="s">
        <v>635</v>
      </c>
      <c r="B21" s="353">
        <v>92374</v>
      </c>
      <c r="C21" s="61">
        <v>5.1</v>
      </c>
      <c r="D21" s="56">
        <v>5.1</v>
      </c>
      <c r="E21" s="94" t="s">
        <v>461</v>
      </c>
      <c r="F21" s="354">
        <v>990</v>
      </c>
      <c r="G21" s="355" t="s">
        <v>986</v>
      </c>
      <c r="H21" s="346"/>
    </row>
    <row r="22" s="246" customFormat="1" ht="24" customHeight="1" spans="1:8">
      <c r="A22" s="61" t="s">
        <v>198</v>
      </c>
      <c r="B22" s="353">
        <v>92344</v>
      </c>
      <c r="C22" s="61">
        <v>5.1</v>
      </c>
      <c r="D22" s="56">
        <v>5.1</v>
      </c>
      <c r="E22" s="94" t="s">
        <v>461</v>
      </c>
      <c r="F22" s="354">
        <v>990</v>
      </c>
      <c r="G22" s="355" t="s">
        <v>986</v>
      </c>
      <c r="H22" s="346"/>
    </row>
    <row r="23" s="246" customFormat="1" ht="24" customHeight="1" spans="1:8">
      <c r="A23" s="61" t="s">
        <v>197</v>
      </c>
      <c r="B23" s="353">
        <v>92223</v>
      </c>
      <c r="C23" s="61">
        <v>5.1</v>
      </c>
      <c r="D23" s="56">
        <v>5.1</v>
      </c>
      <c r="E23" s="94" t="s">
        <v>461</v>
      </c>
      <c r="F23" s="354">
        <v>990</v>
      </c>
      <c r="G23" s="355" t="s">
        <v>986</v>
      </c>
      <c r="H23" s="346"/>
    </row>
    <row r="24" s="246" customFormat="1" ht="24" customHeight="1" spans="1:8">
      <c r="A24" s="61" t="s">
        <v>988</v>
      </c>
      <c r="B24" s="353">
        <v>92408</v>
      </c>
      <c r="C24" s="61">
        <v>5.1</v>
      </c>
      <c r="D24" s="56">
        <v>5.1</v>
      </c>
      <c r="E24" s="94" t="s">
        <v>461</v>
      </c>
      <c r="F24" s="354">
        <v>990</v>
      </c>
      <c r="G24" s="355" t="s">
        <v>986</v>
      </c>
      <c r="H24" s="346"/>
    </row>
    <row r="25" s="246" customFormat="1" ht="24" customHeight="1" spans="1:8">
      <c r="A25" s="64" t="s">
        <v>214</v>
      </c>
      <c r="B25" s="356">
        <v>99301</v>
      </c>
      <c r="C25" s="64">
        <v>8.4</v>
      </c>
      <c r="D25" s="357">
        <v>8.4</v>
      </c>
      <c r="E25" s="94" t="s">
        <v>461</v>
      </c>
      <c r="F25" s="354">
        <v>1550</v>
      </c>
      <c r="G25" s="355" t="s">
        <v>986</v>
      </c>
      <c r="H25" s="346"/>
    </row>
    <row r="26" s="246" customFormat="1" ht="24" customHeight="1" spans="1:8">
      <c r="A26" s="358" t="s">
        <v>192</v>
      </c>
      <c r="B26" s="359">
        <v>87031</v>
      </c>
      <c r="C26" s="358">
        <v>7.1</v>
      </c>
      <c r="D26" s="360">
        <v>7.1</v>
      </c>
      <c r="E26" s="361" t="s">
        <v>461</v>
      </c>
      <c r="F26" s="362">
        <v>1320</v>
      </c>
      <c r="G26" s="363" t="s">
        <v>986</v>
      </c>
      <c r="H26" s="346"/>
    </row>
    <row r="27" s="246" customFormat="1" ht="22" customHeight="1" spans="1:8">
      <c r="A27" s="214" t="s">
        <v>199</v>
      </c>
      <c r="B27" s="94" t="s">
        <v>880</v>
      </c>
      <c r="C27" s="350">
        <v>7.1</v>
      </c>
      <c r="D27" s="350">
        <v>7.1</v>
      </c>
      <c r="E27" s="94" t="s">
        <v>461</v>
      </c>
      <c r="F27" s="60">
        <v>1320</v>
      </c>
      <c r="G27" s="364" t="s">
        <v>968</v>
      </c>
      <c r="H27" s="365" t="s">
        <v>989</v>
      </c>
    </row>
    <row r="28" s="246" customFormat="1" ht="22" customHeight="1" spans="1:8">
      <c r="A28" s="94" t="s">
        <v>207</v>
      </c>
      <c r="B28" s="94" t="s">
        <v>990</v>
      </c>
      <c r="C28" s="366" t="s">
        <v>384</v>
      </c>
      <c r="D28" s="350">
        <v>7.5</v>
      </c>
      <c r="E28" s="94" t="s">
        <v>461</v>
      </c>
      <c r="F28" s="60">
        <v>1400</v>
      </c>
      <c r="G28" s="367" t="s">
        <v>991</v>
      </c>
      <c r="H28" s="365"/>
    </row>
    <row r="29" s="246" customFormat="1" ht="22" customHeight="1" spans="1:8">
      <c r="A29" s="94" t="s">
        <v>210</v>
      </c>
      <c r="B29" s="94" t="s">
        <v>884</v>
      </c>
      <c r="C29" s="366" t="s">
        <v>384</v>
      </c>
      <c r="D29" s="350">
        <v>7.7</v>
      </c>
      <c r="E29" s="94" t="s">
        <v>461</v>
      </c>
      <c r="F29" s="60">
        <v>1440</v>
      </c>
      <c r="G29" s="367" t="s">
        <v>991</v>
      </c>
      <c r="H29" s="365"/>
    </row>
    <row r="30" s="246" customFormat="1" ht="22" customHeight="1" spans="1:8">
      <c r="A30" s="94" t="s">
        <v>211</v>
      </c>
      <c r="B30" s="94" t="s">
        <v>885</v>
      </c>
      <c r="C30" s="366" t="s">
        <v>384</v>
      </c>
      <c r="D30" s="350">
        <v>7.7</v>
      </c>
      <c r="E30" s="94" t="s">
        <v>461</v>
      </c>
      <c r="F30" s="60">
        <v>1440</v>
      </c>
      <c r="G30" s="367" t="s">
        <v>991</v>
      </c>
      <c r="H30" s="365"/>
    </row>
    <row r="31" s="246" customFormat="1" ht="22" customHeight="1" spans="1:8">
      <c r="A31" s="94" t="s">
        <v>213</v>
      </c>
      <c r="B31" s="94" t="s">
        <v>992</v>
      </c>
      <c r="C31" s="366" t="s">
        <v>384</v>
      </c>
      <c r="D31" s="350">
        <v>7.7</v>
      </c>
      <c r="E31" s="94" t="s">
        <v>461</v>
      </c>
      <c r="F31" s="60">
        <v>1440</v>
      </c>
      <c r="G31" s="367" t="s">
        <v>991</v>
      </c>
      <c r="H31" s="365"/>
    </row>
    <row r="32" s="246" customFormat="1" ht="22" customHeight="1" spans="1:8">
      <c r="A32" s="94" t="s">
        <v>212</v>
      </c>
      <c r="B32" s="94" t="s">
        <v>887</v>
      </c>
      <c r="C32" s="366" t="s">
        <v>384</v>
      </c>
      <c r="D32" s="350">
        <v>9.5</v>
      </c>
      <c r="E32" s="94" t="s">
        <v>461</v>
      </c>
      <c r="F32" s="60">
        <v>1730</v>
      </c>
      <c r="G32" s="367" t="s">
        <v>991</v>
      </c>
      <c r="H32" s="365"/>
    </row>
    <row r="33" s="246" customFormat="1" ht="22" customHeight="1" spans="1:8">
      <c r="A33" s="94" t="s">
        <v>371</v>
      </c>
      <c r="B33" s="94">
        <v>75019</v>
      </c>
      <c r="C33" s="366" t="s">
        <v>384</v>
      </c>
      <c r="D33" s="350">
        <v>8</v>
      </c>
      <c r="E33" s="94" t="s">
        <v>461</v>
      </c>
      <c r="F33" s="60">
        <v>1470</v>
      </c>
      <c r="G33" s="367" t="s">
        <v>993</v>
      </c>
      <c r="H33" s="365"/>
    </row>
    <row r="34" s="246" customFormat="1" ht="22" customHeight="1" spans="1:8">
      <c r="A34" s="94" t="s">
        <v>202</v>
      </c>
      <c r="B34" s="94">
        <v>75126</v>
      </c>
      <c r="C34" s="366" t="s">
        <v>384</v>
      </c>
      <c r="D34" s="350">
        <v>7.5</v>
      </c>
      <c r="E34" s="94" t="s">
        <v>461</v>
      </c>
      <c r="F34" s="60">
        <v>1400</v>
      </c>
      <c r="G34" s="367" t="s">
        <v>993</v>
      </c>
      <c r="H34" s="365"/>
    </row>
    <row r="35" s="246" customFormat="1" ht="22" customHeight="1" spans="1:8">
      <c r="A35" s="94" t="s">
        <v>368</v>
      </c>
      <c r="B35" s="94" t="s">
        <v>888</v>
      </c>
      <c r="C35" s="366" t="s">
        <v>384</v>
      </c>
      <c r="D35" s="350">
        <v>7.5</v>
      </c>
      <c r="E35" s="94" t="s">
        <v>461</v>
      </c>
      <c r="F35" s="60">
        <v>1400</v>
      </c>
      <c r="G35" s="367" t="s">
        <v>993</v>
      </c>
      <c r="H35" s="365"/>
    </row>
    <row r="36" s="246" customFormat="1" ht="22" customHeight="1" spans="1:8">
      <c r="A36" s="94" t="s">
        <v>269</v>
      </c>
      <c r="B36" s="94">
        <v>60410</v>
      </c>
      <c r="C36" s="366" t="s">
        <v>384</v>
      </c>
      <c r="D36" s="350">
        <v>8.4</v>
      </c>
      <c r="E36" s="94" t="s">
        <v>461</v>
      </c>
      <c r="F36" s="60">
        <v>1550</v>
      </c>
      <c r="G36" s="367" t="s">
        <v>993</v>
      </c>
      <c r="H36" s="365"/>
    </row>
    <row r="37" s="246" customFormat="1" ht="22" customHeight="1" spans="1:8">
      <c r="A37" s="94" t="s">
        <v>889</v>
      </c>
      <c r="B37" s="94">
        <v>92408</v>
      </c>
      <c r="C37" s="366" t="s">
        <v>384</v>
      </c>
      <c r="D37" s="350">
        <v>4.9</v>
      </c>
      <c r="E37" s="94" t="s">
        <v>461</v>
      </c>
      <c r="F37" s="60">
        <v>960</v>
      </c>
      <c r="G37" s="367" t="s">
        <v>629</v>
      </c>
      <c r="H37" s="365"/>
    </row>
    <row r="38" s="246" customFormat="1" ht="22" customHeight="1" spans="1:8">
      <c r="A38" s="94" t="s">
        <v>633</v>
      </c>
      <c r="B38" s="94">
        <v>92374</v>
      </c>
      <c r="C38" s="366" t="s">
        <v>384</v>
      </c>
      <c r="D38" s="368">
        <v>5</v>
      </c>
      <c r="E38" s="94" t="s">
        <v>461</v>
      </c>
      <c r="F38" s="60">
        <v>980</v>
      </c>
      <c r="G38" s="367" t="s">
        <v>629</v>
      </c>
      <c r="H38" s="365"/>
    </row>
    <row r="39" s="246" customFormat="1" ht="22" customHeight="1" spans="1:8">
      <c r="A39" s="94" t="s">
        <v>632</v>
      </c>
      <c r="B39" s="94">
        <v>92551</v>
      </c>
      <c r="C39" s="366" t="s">
        <v>384</v>
      </c>
      <c r="D39" s="368">
        <v>5</v>
      </c>
      <c r="E39" s="94" t="s">
        <v>461</v>
      </c>
      <c r="F39" s="60">
        <v>980</v>
      </c>
      <c r="G39" s="367" t="s">
        <v>629</v>
      </c>
      <c r="H39" s="365"/>
    </row>
    <row r="40" s="246" customFormat="1" ht="22" customHeight="1" spans="1:8">
      <c r="A40" s="94" t="s">
        <v>634</v>
      </c>
      <c r="B40" s="94">
        <v>92571</v>
      </c>
      <c r="C40" s="366" t="s">
        <v>384</v>
      </c>
      <c r="D40" s="368">
        <v>4.9</v>
      </c>
      <c r="E40" s="94" t="s">
        <v>461</v>
      </c>
      <c r="F40" s="60">
        <v>960</v>
      </c>
      <c r="G40" s="367" t="s">
        <v>629</v>
      </c>
      <c r="H40" s="365"/>
    </row>
    <row r="41" s="245" customFormat="1" ht="22" customHeight="1" spans="1:8">
      <c r="A41" s="369" t="s">
        <v>891</v>
      </c>
      <c r="B41" s="370" t="s">
        <v>892</v>
      </c>
      <c r="C41" s="366" t="s">
        <v>384</v>
      </c>
      <c r="D41" s="368">
        <v>4.9</v>
      </c>
      <c r="E41" s="94" t="s">
        <v>461</v>
      </c>
      <c r="F41" s="60">
        <v>960</v>
      </c>
      <c r="G41" s="367" t="s">
        <v>629</v>
      </c>
      <c r="H41" s="365"/>
    </row>
    <row r="42" s="245" customFormat="1" ht="22" customHeight="1" spans="1:8">
      <c r="A42" s="369" t="s">
        <v>893</v>
      </c>
      <c r="B42" s="370" t="s">
        <v>894</v>
      </c>
      <c r="C42" s="366" t="s">
        <v>384</v>
      </c>
      <c r="D42" s="368">
        <v>5.4</v>
      </c>
      <c r="E42" s="94" t="s">
        <v>461</v>
      </c>
      <c r="F42" s="60">
        <v>1030</v>
      </c>
      <c r="G42" s="367" t="s">
        <v>629</v>
      </c>
      <c r="H42" s="365"/>
    </row>
    <row r="43" s="245" customFormat="1" ht="22" customHeight="1" spans="1:8">
      <c r="A43" s="369" t="s">
        <v>631</v>
      </c>
      <c r="B43" s="369">
        <v>92408</v>
      </c>
      <c r="C43" s="366" t="s">
        <v>384</v>
      </c>
      <c r="D43" s="368">
        <v>5</v>
      </c>
      <c r="E43" s="94" t="s">
        <v>461</v>
      </c>
      <c r="F43" s="60">
        <v>980</v>
      </c>
      <c r="G43" s="367" t="s">
        <v>629</v>
      </c>
      <c r="H43" s="365"/>
    </row>
    <row r="44" s="245" customFormat="1" ht="22" customHeight="1" spans="1:8">
      <c r="A44" s="369" t="s">
        <v>196</v>
      </c>
      <c r="B44" s="370" t="s">
        <v>895</v>
      </c>
      <c r="C44" s="366" t="s">
        <v>384</v>
      </c>
      <c r="D44" s="368">
        <v>4.9</v>
      </c>
      <c r="E44" s="94" t="s">
        <v>461</v>
      </c>
      <c r="F44" s="60">
        <v>960</v>
      </c>
      <c r="G44" s="367" t="s">
        <v>629</v>
      </c>
      <c r="H44" s="365"/>
    </row>
    <row r="45" s="245" customFormat="1" ht="22" customHeight="1" spans="1:8">
      <c r="A45" s="369" t="s">
        <v>195</v>
      </c>
      <c r="B45" s="369" t="s">
        <v>897</v>
      </c>
      <c r="C45" s="366" t="s">
        <v>384</v>
      </c>
      <c r="D45" s="368">
        <v>4.9</v>
      </c>
      <c r="E45" s="94" t="s">
        <v>461</v>
      </c>
      <c r="F45" s="60">
        <v>960</v>
      </c>
      <c r="G45" s="367" t="s">
        <v>629</v>
      </c>
      <c r="H45" s="365"/>
    </row>
    <row r="46" s="245" customFormat="1" ht="22" customHeight="1" spans="1:8">
      <c r="A46" s="369" t="s">
        <v>193</v>
      </c>
      <c r="B46" s="369" t="s">
        <v>898</v>
      </c>
      <c r="C46" s="366" t="s">
        <v>384</v>
      </c>
      <c r="D46" s="368">
        <v>4.9</v>
      </c>
      <c r="E46" s="94" t="s">
        <v>461</v>
      </c>
      <c r="F46" s="60">
        <v>960</v>
      </c>
      <c r="G46" s="367" t="s">
        <v>629</v>
      </c>
      <c r="H46" s="365"/>
    </row>
    <row r="47" s="245" customFormat="1" ht="22" customHeight="1" spans="1:8">
      <c r="A47" s="369" t="s">
        <v>899</v>
      </c>
      <c r="B47" s="369" t="s">
        <v>900</v>
      </c>
      <c r="C47" s="366" t="s">
        <v>384</v>
      </c>
      <c r="D47" s="368">
        <v>4.9</v>
      </c>
      <c r="E47" s="94" t="s">
        <v>461</v>
      </c>
      <c r="F47" s="60">
        <v>960</v>
      </c>
      <c r="G47" s="367" t="s">
        <v>629</v>
      </c>
      <c r="H47" s="365"/>
    </row>
    <row r="48" s="245" customFormat="1" ht="22" customHeight="1" spans="1:8">
      <c r="A48" s="369" t="s">
        <v>225</v>
      </c>
      <c r="B48" s="369">
        <v>95215</v>
      </c>
      <c r="C48" s="366" t="s">
        <v>384</v>
      </c>
      <c r="D48" s="368">
        <v>5.5</v>
      </c>
      <c r="E48" s="94" t="s">
        <v>461</v>
      </c>
      <c r="F48" s="60">
        <v>1050</v>
      </c>
      <c r="G48" s="367" t="s">
        <v>629</v>
      </c>
      <c r="H48" s="365"/>
    </row>
    <row r="49" s="245" customFormat="1" ht="22" customHeight="1" spans="1:8">
      <c r="A49" s="369" t="s">
        <v>239</v>
      </c>
      <c r="B49" s="94" t="s">
        <v>902</v>
      </c>
      <c r="C49" s="366" t="s">
        <v>384</v>
      </c>
      <c r="D49" s="368">
        <v>5.8</v>
      </c>
      <c r="E49" s="94" t="s">
        <v>461</v>
      </c>
      <c r="F49" s="60">
        <v>1110</v>
      </c>
      <c r="G49" s="367" t="s">
        <v>629</v>
      </c>
      <c r="H49" s="365"/>
    </row>
    <row r="50" s="245" customFormat="1" ht="22" customHeight="1" spans="1:8">
      <c r="A50" s="369" t="s">
        <v>630</v>
      </c>
      <c r="B50" s="94" t="s">
        <v>902</v>
      </c>
      <c r="C50" s="366" t="s">
        <v>384</v>
      </c>
      <c r="D50" s="368">
        <v>5.3</v>
      </c>
      <c r="E50" s="94" t="s">
        <v>461</v>
      </c>
      <c r="F50" s="60">
        <v>1010</v>
      </c>
      <c r="G50" s="367" t="s">
        <v>629</v>
      </c>
      <c r="H50" s="365"/>
    </row>
    <row r="51" s="245" customFormat="1" ht="22" customHeight="1" spans="1:8">
      <c r="A51" s="369" t="s">
        <v>644</v>
      </c>
      <c r="B51" s="369" t="s">
        <v>903</v>
      </c>
      <c r="C51" s="366" t="s">
        <v>384</v>
      </c>
      <c r="D51" s="368">
        <v>5.8</v>
      </c>
      <c r="E51" s="94" t="s">
        <v>461</v>
      </c>
      <c r="F51" s="60">
        <v>1100</v>
      </c>
      <c r="G51" s="367" t="s">
        <v>629</v>
      </c>
      <c r="H51" s="365"/>
    </row>
    <row r="52" s="245" customFormat="1" ht="22" customHeight="1" spans="1:8">
      <c r="A52" s="369" t="s">
        <v>247</v>
      </c>
      <c r="B52" s="369" t="s">
        <v>904</v>
      </c>
      <c r="C52" s="366" t="s">
        <v>384</v>
      </c>
      <c r="D52" s="368">
        <v>5.6</v>
      </c>
      <c r="E52" s="94" t="s">
        <v>461</v>
      </c>
      <c r="F52" s="60">
        <v>1070</v>
      </c>
      <c r="G52" s="367" t="s">
        <v>629</v>
      </c>
      <c r="H52" s="365"/>
    </row>
    <row r="53" s="245" customFormat="1" ht="22" customHeight="1" spans="1:8">
      <c r="A53" s="369" t="s">
        <v>248</v>
      </c>
      <c r="B53" s="369" t="s">
        <v>904</v>
      </c>
      <c r="C53" s="366" t="s">
        <v>384</v>
      </c>
      <c r="D53" s="368">
        <v>5.5</v>
      </c>
      <c r="E53" s="94" t="s">
        <v>461</v>
      </c>
      <c r="F53" s="60">
        <v>1050</v>
      </c>
      <c r="G53" s="367" t="s">
        <v>629</v>
      </c>
      <c r="H53" s="365"/>
    </row>
    <row r="54" s="245" customFormat="1" ht="22" customHeight="1" spans="1:8">
      <c r="A54" s="214" t="s">
        <v>252</v>
      </c>
      <c r="B54" s="369">
        <v>95023</v>
      </c>
      <c r="C54" s="366">
        <v>-0.3</v>
      </c>
      <c r="D54" s="368">
        <v>5.9</v>
      </c>
      <c r="E54" s="94" t="s">
        <v>461</v>
      </c>
      <c r="F54" s="371">
        <v>1120</v>
      </c>
      <c r="G54" s="372" t="s">
        <v>993</v>
      </c>
      <c r="H54" s="365"/>
    </row>
    <row r="55" s="245" customFormat="1" ht="22" customHeight="1" spans="1:8">
      <c r="A55" s="369" t="s">
        <v>642</v>
      </c>
      <c r="B55" s="369" t="s">
        <v>905</v>
      </c>
      <c r="C55" s="366" t="s">
        <v>384</v>
      </c>
      <c r="D55" s="368">
        <v>5.9</v>
      </c>
      <c r="E55" s="94" t="s">
        <v>461</v>
      </c>
      <c r="F55" s="60">
        <v>1120</v>
      </c>
      <c r="G55" s="367" t="s">
        <v>993</v>
      </c>
      <c r="H55" s="365"/>
    </row>
    <row r="56" s="245" customFormat="1" ht="22" customHeight="1" spans="1:8">
      <c r="A56" s="369" t="s">
        <v>643</v>
      </c>
      <c r="B56" s="369" t="s">
        <v>906</v>
      </c>
      <c r="C56" s="366" t="s">
        <v>384</v>
      </c>
      <c r="D56" s="368">
        <v>5.9</v>
      </c>
      <c r="E56" s="94" t="s">
        <v>461</v>
      </c>
      <c r="F56" s="60">
        <v>1120</v>
      </c>
      <c r="G56" s="367" t="s">
        <v>993</v>
      </c>
      <c r="H56" s="365"/>
    </row>
    <row r="57" s="245" customFormat="1" ht="22" customHeight="1" spans="1:8">
      <c r="A57" s="369" t="s">
        <v>640</v>
      </c>
      <c r="B57" s="369">
        <v>89115</v>
      </c>
      <c r="C57" s="366" t="s">
        <v>384</v>
      </c>
      <c r="D57" s="368">
        <v>5.4</v>
      </c>
      <c r="E57" s="94" t="s">
        <v>461</v>
      </c>
      <c r="F57" s="60">
        <v>1030</v>
      </c>
      <c r="G57" s="367" t="s">
        <v>993</v>
      </c>
      <c r="H57" s="365"/>
    </row>
    <row r="58" s="245" customFormat="1" ht="22" customHeight="1" spans="1:8">
      <c r="A58" s="369" t="s">
        <v>188</v>
      </c>
      <c r="B58" s="369">
        <v>93291</v>
      </c>
      <c r="C58" s="366" t="s">
        <v>384</v>
      </c>
      <c r="D58" s="368">
        <v>5.7</v>
      </c>
      <c r="E58" s="94" t="s">
        <v>461</v>
      </c>
      <c r="F58" s="60">
        <v>1080</v>
      </c>
      <c r="G58" s="367" t="s">
        <v>993</v>
      </c>
      <c r="H58" s="365"/>
    </row>
    <row r="59" s="245" customFormat="1" ht="22" customHeight="1" spans="1:8">
      <c r="A59" s="369" t="s">
        <v>646</v>
      </c>
      <c r="B59" s="369">
        <v>84081</v>
      </c>
      <c r="C59" s="366" t="s">
        <v>384</v>
      </c>
      <c r="D59" s="368">
        <v>7.1</v>
      </c>
      <c r="E59" s="94" t="s">
        <v>461</v>
      </c>
      <c r="F59" s="60">
        <v>1330</v>
      </c>
      <c r="G59" s="367" t="s">
        <v>993</v>
      </c>
      <c r="H59" s="365"/>
    </row>
    <row r="60" s="246" customFormat="1" ht="22" customHeight="1" spans="1:8">
      <c r="A60" s="369" t="s">
        <v>253</v>
      </c>
      <c r="B60" s="369">
        <v>89506</v>
      </c>
      <c r="C60" s="366" t="s">
        <v>384</v>
      </c>
      <c r="D60" s="368">
        <v>6.9</v>
      </c>
      <c r="E60" s="94" t="s">
        <v>461</v>
      </c>
      <c r="F60" s="60">
        <v>1290</v>
      </c>
      <c r="G60" s="367" t="s">
        <v>993</v>
      </c>
      <c r="H60" s="365"/>
    </row>
    <row r="61" s="246" customFormat="1" ht="22" customHeight="1" spans="1:8">
      <c r="A61" s="62" t="s">
        <v>647</v>
      </c>
      <c r="B61" s="369" t="s">
        <v>907</v>
      </c>
      <c r="C61" s="366" t="s">
        <v>384</v>
      </c>
      <c r="D61" s="368">
        <v>6.7</v>
      </c>
      <c r="E61" s="94" t="s">
        <v>461</v>
      </c>
      <c r="F61" s="60">
        <v>1250</v>
      </c>
      <c r="G61" s="367" t="s">
        <v>993</v>
      </c>
      <c r="H61" s="365"/>
    </row>
    <row r="62" s="246" customFormat="1" ht="22" customHeight="1" spans="1:8">
      <c r="A62" s="62" t="s">
        <v>908</v>
      </c>
      <c r="B62" s="369" t="s">
        <v>909</v>
      </c>
      <c r="C62" s="366" t="s">
        <v>384</v>
      </c>
      <c r="D62" s="368">
        <v>7.5</v>
      </c>
      <c r="E62" s="94" t="s">
        <v>461</v>
      </c>
      <c r="F62" s="60">
        <v>1400</v>
      </c>
      <c r="G62" s="367" t="s">
        <v>993</v>
      </c>
      <c r="H62" s="365"/>
    </row>
    <row r="63" s="245" customFormat="1" ht="22" customHeight="1" spans="1:8">
      <c r="A63" s="62" t="s">
        <v>910</v>
      </c>
      <c r="B63" s="62" t="s">
        <v>911</v>
      </c>
      <c r="C63" s="366" t="s">
        <v>384</v>
      </c>
      <c r="D63" s="368">
        <v>7.5</v>
      </c>
      <c r="E63" s="94" t="s">
        <v>461</v>
      </c>
      <c r="F63" s="60">
        <v>1400</v>
      </c>
      <c r="G63" s="367" t="s">
        <v>993</v>
      </c>
      <c r="H63" s="365"/>
    </row>
    <row r="64" s="246" customFormat="1" ht="24" customHeight="1" spans="1:8">
      <c r="A64" s="56" t="s">
        <v>305</v>
      </c>
      <c r="B64" s="62">
        <v>65738</v>
      </c>
      <c r="C64" s="56" t="s">
        <v>461</v>
      </c>
      <c r="D64" s="56">
        <v>8.4</v>
      </c>
      <c r="E64" s="94" t="s">
        <v>461</v>
      </c>
      <c r="F64" s="60">
        <v>1540</v>
      </c>
      <c r="G64" s="373" t="s">
        <v>993</v>
      </c>
      <c r="H64" s="365"/>
    </row>
    <row r="65" s="246" customFormat="1" ht="24" customHeight="1" spans="1:13">
      <c r="A65" s="56" t="s">
        <v>288</v>
      </c>
      <c r="B65" s="62">
        <v>62025</v>
      </c>
      <c r="C65" s="56" t="s">
        <v>461</v>
      </c>
      <c r="D65" s="56">
        <v>8.4</v>
      </c>
      <c r="E65" s="94" t="s">
        <v>461</v>
      </c>
      <c r="F65" s="60">
        <v>1540</v>
      </c>
      <c r="G65" s="373" t="s">
        <v>993</v>
      </c>
      <c r="H65" s="365"/>
    </row>
    <row r="66" s="246" customFormat="1" ht="24" customHeight="1" spans="1:13">
      <c r="A66" s="62" t="s">
        <v>517</v>
      </c>
      <c r="B66" s="62">
        <v>62025</v>
      </c>
      <c r="C66" s="56" t="s">
        <v>461</v>
      </c>
      <c r="D66" s="56">
        <v>9.3</v>
      </c>
      <c r="E66" s="94" t="s">
        <v>461</v>
      </c>
      <c r="F66" s="60">
        <v>1690</v>
      </c>
      <c r="G66" s="374" t="s">
        <v>993</v>
      </c>
      <c r="H66" s="375"/>
    </row>
    <row r="67" customFormat="1" ht="22" customHeight="1" spans="1:13">
      <c r="A67" s="227" t="s">
        <v>650</v>
      </c>
      <c r="B67" s="376">
        <v>80019</v>
      </c>
      <c r="C67" s="377" t="s">
        <v>461</v>
      </c>
      <c r="D67" s="377">
        <v>8.5</v>
      </c>
      <c r="E67" s="94" t="s">
        <v>461</v>
      </c>
      <c r="F67" s="60">
        <v>1550</v>
      </c>
      <c r="G67" s="363" t="s">
        <v>896</v>
      </c>
      <c r="H67" s="378"/>
    </row>
    <row r="68" customFormat="1" ht="27" customHeight="1" spans="1:13">
      <c r="A68" s="379"/>
      <c r="B68" s="380"/>
      <c r="C68" s="381"/>
      <c r="D68" s="382"/>
      <c r="E68" s="382"/>
      <c r="F68" s="382"/>
      <c r="G68" s="297"/>
      <c r="H68" s="298"/>
      <c r="I68" s="1"/>
      <c r="J68" s="142"/>
      <c r="K68" s="142"/>
      <c r="L68" s="142"/>
      <c r="M68" s="142"/>
    </row>
    <row r="69" customFormat="1" ht="20" customHeight="1" spans="1:13">
      <c r="A69" s="105" t="s">
        <v>717</v>
      </c>
      <c r="B69" s="106"/>
      <c r="C69" s="107" t="s">
        <v>718</v>
      </c>
      <c r="D69" s="108"/>
      <c r="E69" s="108"/>
      <c r="F69" s="108"/>
      <c r="G69" s="108"/>
      <c r="H69" s="383"/>
    </row>
    <row r="70" customFormat="1" ht="20" customHeight="1" spans="1:13">
      <c r="A70" s="110"/>
      <c r="B70" s="111"/>
      <c r="C70" s="112" t="s">
        <v>792</v>
      </c>
      <c r="D70" s="113"/>
      <c r="E70" s="113"/>
      <c r="F70" s="113"/>
      <c r="G70" s="113"/>
      <c r="H70" s="384"/>
    </row>
    <row r="71" customFormat="1" ht="20" customHeight="1" spans="1:13">
      <c r="A71" s="110"/>
      <c r="B71" s="111"/>
      <c r="C71" s="112" t="s">
        <v>720</v>
      </c>
      <c r="D71" s="113"/>
      <c r="E71" s="113"/>
      <c r="F71" s="113"/>
      <c r="G71" s="113"/>
      <c r="H71" s="384"/>
    </row>
    <row r="72" customFormat="1" ht="20" customHeight="1" spans="1:13">
      <c r="A72" s="110"/>
      <c r="B72" s="111"/>
      <c r="C72" s="112" t="s">
        <v>721</v>
      </c>
      <c r="D72" s="113"/>
      <c r="E72" s="113"/>
      <c r="F72" s="113"/>
      <c r="G72" s="113"/>
      <c r="H72" s="384"/>
    </row>
    <row r="73" customFormat="1" ht="20" customHeight="1" spans="1:13">
      <c r="A73" s="110"/>
      <c r="B73" s="111"/>
      <c r="C73" s="112" t="s">
        <v>722</v>
      </c>
      <c r="D73" s="113"/>
      <c r="E73" s="113"/>
      <c r="F73" s="113"/>
      <c r="G73" s="113"/>
      <c r="H73" s="384"/>
    </row>
    <row r="74" customFormat="1" ht="20" customHeight="1" spans="1:13">
      <c r="A74" s="110"/>
      <c r="B74" s="111"/>
      <c r="C74" s="112" t="s">
        <v>723</v>
      </c>
      <c r="D74" s="113"/>
      <c r="E74" s="113"/>
      <c r="F74" s="113"/>
      <c r="G74" s="113"/>
      <c r="H74" s="384"/>
    </row>
    <row r="75" customFormat="1" ht="20" customHeight="1" spans="1:13">
      <c r="A75" s="110"/>
      <c r="B75" s="111"/>
      <c r="C75" s="112" t="s">
        <v>994</v>
      </c>
      <c r="D75" s="113"/>
      <c r="E75" s="113"/>
      <c r="F75" s="113"/>
      <c r="G75" s="113"/>
      <c r="H75" s="384"/>
    </row>
    <row r="76" customFormat="1" ht="20" customHeight="1" spans="1:13">
      <c r="A76" s="110"/>
      <c r="B76" s="111"/>
      <c r="C76" s="112" t="s">
        <v>725</v>
      </c>
      <c r="D76" s="113"/>
      <c r="E76" s="113"/>
      <c r="F76" s="113"/>
      <c r="G76" s="113"/>
      <c r="H76" s="384"/>
    </row>
    <row r="77" customFormat="1" ht="20" customHeight="1" spans="1:13">
      <c r="A77" s="110"/>
      <c r="B77" s="111"/>
      <c r="C77" s="112" t="s">
        <v>726</v>
      </c>
      <c r="D77" s="113"/>
      <c r="E77" s="113"/>
      <c r="F77" s="113"/>
      <c r="G77" s="113"/>
      <c r="H77" s="384"/>
    </row>
    <row r="78" customFormat="1" ht="20" customHeight="1" spans="1:13">
      <c r="A78" s="110"/>
      <c r="B78" s="111"/>
      <c r="C78" s="112" t="s">
        <v>727</v>
      </c>
      <c r="D78" s="113"/>
      <c r="E78" s="113"/>
      <c r="F78" s="113"/>
      <c r="G78" s="113"/>
      <c r="H78" s="384"/>
    </row>
    <row r="79" customFormat="1" ht="20" customHeight="1" spans="1:13">
      <c r="A79" s="110"/>
      <c r="B79" s="111"/>
      <c r="C79" s="112" t="s">
        <v>728</v>
      </c>
      <c r="D79" s="113"/>
      <c r="E79" s="113"/>
      <c r="F79" s="113"/>
      <c r="G79" s="113"/>
      <c r="H79" s="384"/>
    </row>
    <row r="80" customFormat="1" ht="20" customHeight="1" spans="1:13">
      <c r="A80" s="110"/>
      <c r="B80" s="111"/>
      <c r="C80" s="112" t="s">
        <v>729</v>
      </c>
      <c r="D80" s="113"/>
      <c r="E80" s="113"/>
      <c r="F80" s="113"/>
      <c r="G80" s="113"/>
      <c r="H80" s="384"/>
    </row>
    <row r="81" customFormat="1" ht="20" customHeight="1" spans="1:13">
      <c r="A81" s="110"/>
      <c r="B81" s="111"/>
      <c r="C81" s="112" t="s">
        <v>730</v>
      </c>
      <c r="D81" s="113"/>
      <c r="E81" s="113"/>
      <c r="F81" s="113"/>
      <c r="G81" s="113"/>
      <c r="H81" s="384"/>
    </row>
    <row r="82" customFormat="1" ht="20" customHeight="1" spans="1:13">
      <c r="A82" s="116"/>
      <c r="B82" s="117"/>
      <c r="C82" s="118" t="s">
        <v>731</v>
      </c>
      <c r="D82" s="119"/>
      <c r="E82" s="119"/>
      <c r="F82" s="119"/>
      <c r="G82" s="119"/>
      <c r="H82" s="385"/>
    </row>
    <row r="83" customFormat="1" ht="27" customHeight="1" spans="1:13">
      <c r="A83" s="294"/>
      <c r="B83" s="295"/>
      <c r="C83" s="296"/>
      <c r="D83" s="297"/>
      <c r="E83" s="297"/>
      <c r="F83" s="297"/>
      <c r="G83" s="297"/>
      <c r="H83" s="298"/>
      <c r="I83" s="1"/>
      <c r="J83" s="142"/>
      <c r="K83" s="142"/>
      <c r="L83" s="142"/>
      <c r="M83" s="142"/>
    </row>
    <row r="84" customFormat="1" ht="20" customHeight="1" spans="1:13">
      <c r="A84" s="105" t="s">
        <v>732</v>
      </c>
      <c r="B84" s="106"/>
      <c r="C84" s="125" t="s">
        <v>950</v>
      </c>
      <c r="D84" s="126"/>
      <c r="E84" s="126"/>
      <c r="F84" s="126"/>
      <c r="G84" s="126"/>
      <c r="H84" s="386"/>
    </row>
    <row r="85" customFormat="1" ht="20" customHeight="1" spans="1:13">
      <c r="A85" s="110"/>
      <c r="B85" s="129"/>
      <c r="C85" s="130" t="s">
        <v>995</v>
      </c>
      <c r="D85" s="131"/>
      <c r="E85" s="131"/>
      <c r="F85" s="131"/>
      <c r="G85" s="131"/>
      <c r="H85" s="387"/>
    </row>
    <row r="86" customFormat="1" ht="20" customHeight="1" spans="1:13">
      <c r="A86" s="110"/>
      <c r="B86" s="129"/>
      <c r="C86" s="134" t="s">
        <v>951</v>
      </c>
      <c r="D86" s="135"/>
      <c r="E86" s="135"/>
      <c r="F86" s="135"/>
      <c r="G86" s="135"/>
      <c r="H86" s="388"/>
    </row>
    <row r="87" customFormat="1" ht="20" customHeight="1" spans="1:13">
      <c r="A87" s="110"/>
      <c r="B87" s="129"/>
      <c r="C87" s="134" t="s">
        <v>952</v>
      </c>
      <c r="D87" s="135"/>
      <c r="E87" s="135"/>
      <c r="F87" s="135"/>
      <c r="G87" s="135"/>
      <c r="H87" s="388"/>
    </row>
    <row r="88" customFormat="1" ht="20" customHeight="1" spans="1:13">
      <c r="A88" s="110"/>
      <c r="B88" s="129"/>
      <c r="C88" s="134" t="s">
        <v>797</v>
      </c>
      <c r="D88" s="135"/>
      <c r="E88" s="135"/>
      <c r="F88" s="135"/>
      <c r="G88" s="135"/>
      <c r="H88" s="388"/>
    </row>
    <row r="89" customFormat="1" ht="20" customHeight="1" spans="1:13">
      <c r="A89" s="116"/>
      <c r="B89" s="117"/>
      <c r="C89" s="138" t="s">
        <v>953</v>
      </c>
      <c r="D89" s="139"/>
      <c r="E89" s="139"/>
      <c r="F89" s="139"/>
      <c r="G89" s="139"/>
      <c r="H89" s="389"/>
    </row>
    <row r="90" customFormat="1" ht="27" customHeight="1" spans="1:13">
      <c r="A90" s="294"/>
      <c r="B90" s="295"/>
      <c r="C90" s="296"/>
      <c r="D90" s="297"/>
      <c r="E90" s="297"/>
      <c r="F90" s="297"/>
      <c r="G90" s="297"/>
      <c r="H90" s="298"/>
      <c r="I90" s="1"/>
      <c r="J90" s="142"/>
      <c r="K90" s="142"/>
      <c r="L90" s="142"/>
      <c r="M90" s="142"/>
    </row>
    <row r="91" customFormat="1" ht="20" customHeight="1" spans="1:13">
      <c r="A91" s="105" t="s">
        <v>732</v>
      </c>
      <c r="B91" s="106"/>
      <c r="C91" s="143" t="s">
        <v>733</v>
      </c>
      <c r="D91" s="144"/>
      <c r="E91" s="144"/>
      <c r="F91" s="144"/>
      <c r="G91" s="144"/>
      <c r="H91" s="145"/>
    </row>
    <row r="92" customFormat="1" ht="20" customHeight="1" spans="1:13">
      <c r="A92" s="110"/>
      <c r="B92" s="129"/>
      <c r="C92" s="146" t="s">
        <v>734</v>
      </c>
      <c r="D92" s="147"/>
      <c r="E92" s="147"/>
      <c r="F92" s="147"/>
      <c r="G92" s="147"/>
      <c r="H92" s="148"/>
    </row>
    <row r="93" customFormat="1" ht="20" customHeight="1" spans="1:13">
      <c r="A93" s="110"/>
      <c r="B93" s="129"/>
      <c r="C93" s="149" t="s">
        <v>735</v>
      </c>
      <c r="D93" s="150"/>
      <c r="E93" s="150"/>
      <c r="F93" s="150"/>
      <c r="G93" s="150"/>
      <c r="H93" s="151"/>
    </row>
    <row r="94" customFormat="1" ht="20" customHeight="1" spans="1:13">
      <c r="A94" s="110"/>
      <c r="B94" s="129"/>
      <c r="C94" s="149" t="s">
        <v>736</v>
      </c>
      <c r="D94" s="150"/>
      <c r="E94" s="150"/>
      <c r="F94" s="150"/>
      <c r="G94" s="150"/>
      <c r="H94" s="151"/>
    </row>
    <row r="95" customFormat="1" ht="20" customHeight="1" spans="1:13">
      <c r="A95" s="116"/>
      <c r="B95" s="117"/>
      <c r="C95" s="152" t="s">
        <v>737</v>
      </c>
      <c r="D95" s="153"/>
      <c r="E95" s="153"/>
      <c r="F95" s="153"/>
      <c r="G95" s="153"/>
      <c r="H95" s="154"/>
    </row>
    <row r="96" customFormat="1" ht="20" customHeight="1" spans="1:13">
      <c r="A96" s="155"/>
      <c r="B96" s="155"/>
      <c r="C96" s="155"/>
      <c r="D96" s="155"/>
      <c r="E96" s="155"/>
      <c r="F96" s="155"/>
      <c r="G96" s="155"/>
      <c r="H96" s="155"/>
    </row>
    <row r="97" customFormat="1" ht="27" customHeight="1" spans="1:8">
      <c r="A97" s="105" t="s">
        <v>738</v>
      </c>
      <c r="B97" s="106"/>
      <c r="C97" s="144" t="s">
        <v>739</v>
      </c>
      <c r="D97" s="144"/>
      <c r="E97" s="144"/>
      <c r="F97" s="144"/>
      <c r="G97" s="144"/>
      <c r="H97" s="145"/>
    </row>
    <row r="98" customFormat="1" ht="27" customHeight="1" spans="1:8">
      <c r="A98" s="110"/>
      <c r="B98" s="111"/>
      <c r="C98" s="150" t="s">
        <v>740</v>
      </c>
      <c r="D98" s="150"/>
      <c r="E98" s="150"/>
      <c r="F98" s="150"/>
      <c r="G98" s="150"/>
      <c r="H98" s="151"/>
    </row>
    <row r="99" customFormat="1" ht="27" customHeight="1" spans="1:8">
      <c r="A99" s="110"/>
      <c r="B99" s="111"/>
      <c r="C99" s="150" t="s">
        <v>741</v>
      </c>
      <c r="D99" s="150"/>
      <c r="E99" s="150"/>
      <c r="F99" s="150"/>
      <c r="G99" s="150"/>
      <c r="H99" s="151"/>
    </row>
    <row r="100" customFormat="1" ht="27" customHeight="1" spans="1:8">
      <c r="A100" s="110"/>
      <c r="B100" s="111"/>
      <c r="C100" s="150" t="s">
        <v>742</v>
      </c>
      <c r="D100" s="150"/>
      <c r="E100" s="150"/>
      <c r="F100" s="150"/>
      <c r="G100" s="150"/>
      <c r="H100" s="151"/>
    </row>
    <row r="101" customFormat="1" ht="27" customHeight="1" spans="1:8">
      <c r="A101" s="110"/>
      <c r="B101" s="111"/>
      <c r="C101" s="150" t="s">
        <v>743</v>
      </c>
      <c r="D101" s="150"/>
      <c r="E101" s="150"/>
      <c r="F101" s="150"/>
      <c r="G101" s="150"/>
      <c r="H101" s="151"/>
    </row>
    <row r="102" customFormat="1" ht="27" customHeight="1" spans="1:8">
      <c r="A102" s="110"/>
      <c r="B102" s="111"/>
      <c r="C102" s="150" t="s">
        <v>744</v>
      </c>
      <c r="D102" s="150"/>
      <c r="E102" s="150"/>
      <c r="F102" s="150"/>
      <c r="G102" s="150"/>
      <c r="H102" s="151"/>
    </row>
    <row r="103" customFormat="1" ht="113" customHeight="1" spans="1:8">
      <c r="A103" s="110"/>
      <c r="B103" s="111"/>
      <c r="C103" s="164" t="s">
        <v>745</v>
      </c>
      <c r="D103" s="150"/>
      <c r="E103" s="150"/>
      <c r="F103" s="150"/>
      <c r="G103" s="150"/>
      <c r="H103" s="151"/>
    </row>
    <row r="104" customFormat="1" ht="44" customHeight="1" spans="1:8">
      <c r="A104" s="110"/>
      <c r="B104" s="111"/>
      <c r="C104" s="164" t="s">
        <v>746</v>
      </c>
      <c r="D104" s="150"/>
      <c r="E104" s="150"/>
      <c r="F104" s="150"/>
      <c r="G104" s="150"/>
      <c r="H104" s="151"/>
    </row>
    <row r="105" customFormat="1" ht="27" customHeight="1" spans="1:8">
      <c r="A105" s="110"/>
      <c r="B105" s="111"/>
      <c r="C105" s="150" t="s">
        <v>747</v>
      </c>
      <c r="D105" s="150"/>
      <c r="E105" s="150"/>
      <c r="F105" s="150"/>
      <c r="G105" s="150"/>
      <c r="H105" s="151"/>
    </row>
    <row r="106" customFormat="1" ht="27" customHeight="1" spans="1:8">
      <c r="A106" s="110"/>
      <c r="B106" s="111"/>
      <c r="C106" s="150" t="s">
        <v>748</v>
      </c>
      <c r="D106" s="150"/>
      <c r="E106" s="150"/>
      <c r="F106" s="150"/>
      <c r="G106" s="150"/>
      <c r="H106" s="151"/>
    </row>
    <row r="107" customFormat="1" ht="27" customHeight="1" spans="1:8">
      <c r="A107" s="110"/>
      <c r="B107" s="111"/>
      <c r="C107" s="150" t="s">
        <v>749</v>
      </c>
      <c r="D107" s="150"/>
      <c r="E107" s="150"/>
      <c r="F107" s="150"/>
      <c r="G107" s="150"/>
      <c r="H107" s="151"/>
    </row>
    <row r="108" customFormat="1" ht="27" customHeight="1" spans="1:8">
      <c r="A108" s="110"/>
      <c r="B108" s="111"/>
      <c r="C108" s="150" t="s">
        <v>750</v>
      </c>
      <c r="D108" s="150"/>
      <c r="E108" s="150"/>
      <c r="F108" s="150"/>
      <c r="G108" s="150"/>
      <c r="H108" s="151"/>
    </row>
    <row r="109" ht="27" customHeight="1" spans="1:8">
      <c r="A109" s="110"/>
      <c r="B109" s="111"/>
      <c r="C109" s="150" t="s">
        <v>751</v>
      </c>
      <c r="D109" s="150"/>
      <c r="E109" s="150"/>
      <c r="F109" s="150"/>
      <c r="G109" s="150"/>
      <c r="H109" s="151"/>
    </row>
    <row r="110" ht="27" customHeight="1" spans="1:8">
      <c r="A110" s="116"/>
      <c r="B110" s="117"/>
      <c r="C110" s="390" t="s">
        <v>752</v>
      </c>
      <c r="D110" s="390"/>
      <c r="E110" s="390"/>
      <c r="F110" s="390"/>
      <c r="G110" s="390"/>
      <c r="H110" s="391"/>
    </row>
    <row r="111" ht="27" customHeight="1"/>
  </sheetData>
  <mergeCells count="73">
    <mergeCell ref="A1:H1"/>
    <mergeCell ref="A2:H2"/>
    <mergeCell ref="A3:H3"/>
    <mergeCell ref="C4:F4"/>
    <mergeCell ref="C5:F5"/>
    <mergeCell ref="A10:H10"/>
    <mergeCell ref="A12:B12"/>
    <mergeCell ref="C12:H12"/>
    <mergeCell ref="A13:B13"/>
    <mergeCell ref="C13:F13"/>
    <mergeCell ref="A14:B14"/>
    <mergeCell ref="C14:D14"/>
    <mergeCell ref="A15:B15"/>
    <mergeCell ref="C15:D15"/>
    <mergeCell ref="A16:B16"/>
    <mergeCell ref="A17:B17"/>
    <mergeCell ref="A18:B18"/>
    <mergeCell ref="A19:B19"/>
    <mergeCell ref="A20:B20"/>
    <mergeCell ref="C69:H69"/>
    <mergeCell ref="C70:H70"/>
    <mergeCell ref="C71:H71"/>
    <mergeCell ref="C72:H72"/>
    <mergeCell ref="C73:H73"/>
    <mergeCell ref="C74:H74"/>
    <mergeCell ref="C75:H75"/>
    <mergeCell ref="C76:H76"/>
    <mergeCell ref="C77:H77"/>
    <mergeCell ref="C78:H78"/>
    <mergeCell ref="C79:H79"/>
    <mergeCell ref="C80:H80"/>
    <mergeCell ref="C81:H81"/>
    <mergeCell ref="C82:H82"/>
    <mergeCell ref="C84:H84"/>
    <mergeCell ref="C85:H85"/>
    <mergeCell ref="C86:H86"/>
    <mergeCell ref="C87:H87"/>
    <mergeCell ref="C88:H88"/>
    <mergeCell ref="C89:H89"/>
    <mergeCell ref="C91:H91"/>
    <mergeCell ref="C92:H92"/>
    <mergeCell ref="C93:H93"/>
    <mergeCell ref="C94:H94"/>
    <mergeCell ref="C95:H95"/>
    <mergeCell ref="A96:H96"/>
    <mergeCell ref="C97:H97"/>
    <mergeCell ref="C98:H98"/>
    <mergeCell ref="C99:H99"/>
    <mergeCell ref="C100:H100"/>
    <mergeCell ref="C101:H101"/>
    <mergeCell ref="C102:H102"/>
    <mergeCell ref="C103:H103"/>
    <mergeCell ref="C104:H104"/>
    <mergeCell ref="C105:H105"/>
    <mergeCell ref="C106:H106"/>
    <mergeCell ref="C107:H107"/>
    <mergeCell ref="C108:H108"/>
    <mergeCell ref="C109:H109"/>
    <mergeCell ref="C110:H110"/>
    <mergeCell ref="A4:A6"/>
    <mergeCell ref="G4:G6"/>
    <mergeCell ref="G7:G9"/>
    <mergeCell ref="G13:G16"/>
    <mergeCell ref="H4:H6"/>
    <mergeCell ref="H7:H9"/>
    <mergeCell ref="H13:H16"/>
    <mergeCell ref="H17:H18"/>
    <mergeCell ref="H19:H26"/>
    <mergeCell ref="H27:H66"/>
    <mergeCell ref="A69:B82"/>
    <mergeCell ref="A84:B89"/>
    <mergeCell ref="A91:B95"/>
    <mergeCell ref="A97:B110"/>
  </mergeCells>
  <conditionalFormatting sqref="G3">
    <cfRule type="dataBar" priority="32768">
      <dataBar>
        <cfvo type="min"/>
        <cfvo type="max"/>
        <color indexed="65"/>
      </dataBar>
      <extLst>
        <ext xmlns:x14="http://schemas.microsoft.com/office/spreadsheetml/2009/9/main" uri="{B025F937-C7B1-47D3-B67F-A62EFF666E3E}">
          <x14:id>{c0be0a6a-9b52-406d-a659-1cc6fa3020d7}</x14:id>
        </ext>
      </extLst>
    </cfRule>
    <cfRule type="colorScale" priority="26">
      <colorScale>
        <cfvo type="min"/>
        <cfvo type="percentile" val="50"/>
        <cfvo type="max"/>
        <color rgb="FFF8696B"/>
        <color rgb="FFFFEB84"/>
        <color rgb="FF63BE7B"/>
      </colorScale>
    </cfRule>
    <cfRule type="dataBar" priority="27">
      <dataBar>
        <cfvo type="min"/>
        <cfvo type="max"/>
        <color rgb="FF638EC6"/>
      </dataBar>
      <extLst>
        <ext xmlns:x14="http://schemas.microsoft.com/office/spreadsheetml/2009/9/main" uri="{B025F937-C7B1-47D3-B67F-A62EFF666E3E}">
          <x14:id>{a2ee3348-43fd-4f69-b119-d217a1555f4f}</x14:id>
        </ext>
      </extLst>
    </cfRule>
  </conditionalFormatting>
  <conditionalFormatting sqref="A12">
    <cfRule type="colorScale" priority="3">
      <colorScale>
        <cfvo type="min"/>
        <cfvo type="percentile" val="50"/>
        <cfvo type="max"/>
        <color rgb="FFF8696B"/>
        <color rgb="FFFFEB84"/>
        <color rgb="FF63BE7B"/>
      </colorScale>
    </cfRule>
    <cfRule type="dataBar" priority="32769">
      <dataBar>
        <cfvo type="min"/>
        <cfvo type="max"/>
        <color indexed="65"/>
      </dataBar>
      <extLst>
        <ext xmlns:x14="http://schemas.microsoft.com/office/spreadsheetml/2009/9/main" uri="{B025F937-C7B1-47D3-B67F-A62EFF666E3E}">
          <x14:id>{f8eb1c1e-dd90-43dd-88a5-b74097976f89}</x14:id>
        </ext>
      </extLst>
    </cfRule>
    <cfRule type="dataBar" priority="4">
      <dataBar>
        <cfvo type="min"/>
        <cfvo type="max"/>
        <color rgb="FF638EC6"/>
      </dataBar>
      <extLst>
        <ext xmlns:x14="http://schemas.microsoft.com/office/spreadsheetml/2009/9/main" uri="{B025F937-C7B1-47D3-B67F-A62EFF666E3E}">
          <x14:id>{11f877c6-1d3c-4b45-b080-eda8c79ac100}</x14:id>
        </ext>
      </extLst>
    </cfRule>
  </conditionalFormatting>
  <conditionalFormatting sqref="C12">
    <cfRule type="dataBar" priority="6">
      <dataBar>
        <cfvo type="min"/>
        <cfvo type="max"/>
        <color rgb="FF638EC6"/>
      </dataBar>
      <extLst>
        <ext xmlns:x14="http://schemas.microsoft.com/office/spreadsheetml/2009/9/main" uri="{B025F937-C7B1-47D3-B67F-A62EFF666E3E}">
          <x14:id>{655dc7f0-fe82-4c7b-98dd-ec6fb3ac7ff4}</x14:id>
        </ext>
      </extLst>
    </cfRule>
    <cfRule type="colorScale" priority="5">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{ecd290d7-504a-4720-95a9-c46dc2c9404a}</x14:id>
        </ext>
      </extLst>
    </cfRule>
  </conditionalFormatting>
  <conditionalFormatting sqref="A28">
    <cfRule type="duplicateValues" dxfId="1" priority="13"/>
  </conditionalFormatting>
  <conditionalFormatting sqref="B28">
    <cfRule type="duplicateValues" dxfId="1" priority="12"/>
  </conditionalFormatting>
  <conditionalFormatting sqref="A37:B37">
    <cfRule type="duplicateValues" dxfId="1" priority="7"/>
  </conditionalFormatting>
  <conditionalFormatting sqref="A38:B38">
    <cfRule type="duplicateValues" dxfId="1" priority="8"/>
  </conditionalFormatting>
  <conditionalFormatting sqref="A42">
    <cfRule type="duplicateValues" dxfId="1" priority="21"/>
  </conditionalFormatting>
  <conditionalFormatting sqref="A43">
    <cfRule type="duplicateValues" dxfId="1" priority="23"/>
  </conditionalFormatting>
  <conditionalFormatting sqref="A47:B47">
    <cfRule type="duplicateValues" dxfId="1" priority="20"/>
  </conditionalFormatting>
  <conditionalFormatting sqref="A53:B53">
    <cfRule type="duplicateValues" dxfId="1" priority="19"/>
  </conditionalFormatting>
  <conditionalFormatting sqref="A54">
    <cfRule type="duplicateValues" dxfId="0" priority="1"/>
  </conditionalFormatting>
  <conditionalFormatting sqref="B54">
    <cfRule type="duplicateValues" dxfId="1" priority="2"/>
  </conditionalFormatting>
  <conditionalFormatting sqref="A60:B60">
    <cfRule type="duplicateValues" dxfId="1" priority="22"/>
  </conditionalFormatting>
  <conditionalFormatting sqref="A63">
    <cfRule type="duplicateValues" dxfId="1" priority="18"/>
  </conditionalFormatting>
  <conditionalFormatting sqref="B63">
    <cfRule type="duplicateValues" dxfId="1" priority="17"/>
  </conditionalFormatting>
  <conditionalFormatting sqref="A29:A31">
    <cfRule type="duplicateValues" dxfId="1" priority="15"/>
  </conditionalFormatting>
  <conditionalFormatting sqref="B29:B31">
    <cfRule type="duplicateValues" dxfId="1" priority="14"/>
  </conditionalFormatting>
  <conditionalFormatting sqref="A3:F3 H3">
    <cfRule type="dataBar" priority="32770">
      <dataBar>
        <cfvo type="min"/>
        <cfvo type="max"/>
        <color indexed="65"/>
      </dataBar>
      <extLst>
        <ext xmlns:x14="http://schemas.microsoft.com/office/spreadsheetml/2009/9/main" uri="{B025F937-C7B1-47D3-B67F-A62EFF666E3E}">
          <x14:id>{edf36c78-a93d-4a73-9466-ba1a63c9377a}</x14:id>
        </ext>
      </extLst>
    </cfRule>
    <cfRule type="dataBar" priority="31">
      <dataBar>
        <cfvo type="min"/>
        <cfvo type="max"/>
        <color rgb="FF638EC6"/>
      </dataBar>
      <extLst>
        <ext xmlns:x14="http://schemas.microsoft.com/office/spreadsheetml/2009/9/main" uri="{B025F937-C7B1-47D3-B67F-A62EFF666E3E}">
          <x14:id>{8cfb9b79-c1e9-4b19-9b62-339e54c9c17d}</x14:id>
        </ext>
      </extLst>
    </cfRule>
    <cfRule type="colorScale" priority="30">
      <colorScale>
        <cfvo type="min"/>
        <cfvo type="percentile" val="50"/>
        <cfvo type="max"/>
        <color rgb="FFF8696B"/>
        <color rgb="FFFFEB84"/>
        <color rgb="FF63BE7B"/>
      </colorScale>
    </cfRule>
  </conditionalFormatting>
  <conditionalFormatting sqref="A27:B27 A45:B46 A51:B52 A48:B48 A49:A50 A55:B59">
    <cfRule type="duplicateValues" dxfId="1" priority="24"/>
  </conditionalFormatting>
  <conditionalFormatting sqref="A32:B34">
    <cfRule type="duplicateValues" dxfId="1" priority="11"/>
  </conditionalFormatting>
  <conditionalFormatting sqref="A35:A36 A39:A40">
    <cfRule type="duplicateValues" dxfId="1" priority="10"/>
  </conditionalFormatting>
  <conditionalFormatting sqref="B35:B36 B39:B40">
    <cfRule type="duplicateValues" dxfId="1" priority="9"/>
  </conditionalFormatting>
  <conditionalFormatting sqref="A44 A41">
    <cfRule type="duplicateValues" dxfId="1" priority="25"/>
  </conditionalFormatting>
  <conditionalFormatting sqref="A61:B62">
    <cfRule type="duplicateValues" dxfId="1" priority="16"/>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c0be0a6a-9b52-406d-a659-1cc6fa3020d7}">
            <x14:dataBar minLength="10" maxLength="90" negativeBarColorSameAsPositive="1" axisPosition="none">
              <x14:cfvo type="min"/>
              <x14:cfvo type="max"/>
              <x14:axisColor indexed="65"/>
            </x14:dataBar>
          </x14:cfRule>
          <x14:cfRule type="dataBar" id="{a2ee3348-43fd-4f69-b119-d217a1555f4f}">
            <x14:dataBar minLength="10" maxLength="90" negativeBarColorSameAsPositive="1" axisPosition="none">
              <x14:cfvo type="min"/>
              <x14:cfvo type="max"/>
              <x14:axisColor indexed="65"/>
            </x14:dataBar>
          </x14:cfRule>
          <xm:sqref>G3</xm:sqref>
        </x14:conditionalFormatting>
        <x14:conditionalFormatting xmlns:xm="http://schemas.microsoft.com/office/excel/2006/main">
          <x14:cfRule type="dataBar" id="{f8eb1c1e-dd90-43dd-88a5-b74097976f89}">
            <x14:dataBar minLength="10" maxLength="90" negativeBarColorSameAsPositive="1" axisPosition="none">
              <x14:cfvo type="min"/>
              <x14:cfvo type="max"/>
              <x14:axisColor indexed="65"/>
            </x14:dataBar>
          </x14:cfRule>
          <x14:cfRule type="dataBar" id="{11f877c6-1d3c-4b45-b080-eda8c79ac100}">
            <x14:dataBar minLength="10" maxLength="90" negativeBarColorSameAsPositive="1" axisPosition="none">
              <x14:cfvo type="min"/>
              <x14:cfvo type="max"/>
              <x14:axisColor indexed="65"/>
            </x14:dataBar>
          </x14:cfRule>
          <xm:sqref>A12</xm:sqref>
        </x14:conditionalFormatting>
        <x14:conditionalFormatting xmlns:xm="http://schemas.microsoft.com/office/excel/2006/main">
          <x14:cfRule type="dataBar" id="{655dc7f0-fe82-4c7b-98dd-ec6fb3ac7ff4}">
            <x14:dataBar minLength="10" maxLength="90" negativeBarColorSameAsPositive="1" axisPosition="none">
              <x14:cfvo type="min"/>
              <x14:cfvo type="max"/>
              <x14:axisColor indexed="65"/>
            </x14:dataBar>
          </x14:cfRule>
          <x14:cfRule type="dataBar" id="{ecd290d7-504a-4720-95a9-c46dc2c9404a}">
            <x14:dataBar minLength="10" maxLength="90" negativeBarColorSameAsPositive="1" axisPosition="none">
              <x14:cfvo type="min"/>
              <x14:cfvo type="max"/>
              <x14:axisColor indexed="65"/>
            </x14:dataBar>
          </x14:cfRule>
          <xm:sqref>C12</xm:sqref>
        </x14:conditionalFormatting>
        <x14:conditionalFormatting xmlns:xm="http://schemas.microsoft.com/office/excel/2006/main">
          <x14:cfRule type="dataBar" id="{edf36c78-a93d-4a73-9466-ba1a63c9377a}">
            <x14:dataBar minLength="10" maxLength="90" negativeBarColorSameAsPositive="1" axisPosition="none">
              <x14:cfvo type="min"/>
              <x14:cfvo type="max"/>
              <x14:axisColor indexed="65"/>
            </x14:dataBar>
          </x14:cfRule>
          <x14:cfRule type="dataBar" id="{8cfb9b79-c1e9-4b19-9b62-339e54c9c17d}">
            <x14:dataBar minLength="10" maxLength="90" negativeBarColorSameAsPositive="1" axisPosition="none">
              <x14:cfvo type="min"/>
              <x14:cfvo type="max"/>
              <x14:axisColor indexed="65"/>
            </x14:dataBar>
          </x14:cfRule>
          <xm:sqref>A3:F3 H3</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tabColor rgb="FFDDEBF7"/>
  </sheetPr>
  <dimension ref="A1:N138"/>
  <sheetViews>
    <sheetView showGridLines="0" workbookViewId="0">
      <selection activeCell="B33" sqref="A33:K138"/>
    </sheetView>
  </sheetViews>
  <sheetFormatPr defaultColWidth="9" defaultRowHeight="15"/>
  <cols>
    <col min="1" max="2" width="15.25" customWidth="1"/>
    <col min="3" max="6" width="15.875" customWidth="1"/>
    <col min="7" max="7" width="20.375" customWidth="1"/>
    <col min="8" max="8" width="20.625" customWidth="1"/>
    <col min="9" max="9" width="24.125" customWidth="1"/>
    <col min="10" max="10" width="12.875" customWidth="1"/>
    <col min="11" max="11" width="23.125" customWidth="1"/>
  </cols>
  <sheetData>
    <row r="1" s="1" customFormat="1" ht="98" customHeight="1" spans="1:14">
      <c r="A1" s="173" t="s">
        <v>675</v>
      </c>
      <c r="B1" s="173"/>
      <c r="C1" s="173"/>
      <c r="D1" s="173"/>
      <c r="E1" s="173"/>
      <c r="F1" s="173"/>
      <c r="G1" s="173"/>
      <c r="H1" s="173"/>
      <c r="I1" s="173"/>
      <c r="J1" s="173"/>
      <c r="K1" s="173"/>
    </row>
    <row r="2" s="170" customFormat="1" ht="48" customHeight="1" spans="1:14">
      <c r="A2" s="174" t="s">
        <v>810</v>
      </c>
      <c r="B2" s="174"/>
      <c r="C2" s="174"/>
      <c r="D2" s="174"/>
      <c r="E2" s="174"/>
      <c r="F2" s="174"/>
      <c r="G2" s="174"/>
      <c r="H2" s="174"/>
      <c r="I2" s="174"/>
      <c r="J2" s="174"/>
      <c r="K2" s="174"/>
    </row>
    <row r="3" s="170" customFormat="1" ht="25" customHeight="1" spans="1:14">
      <c r="A3" s="175" t="s">
        <v>769</v>
      </c>
      <c r="B3" s="176"/>
      <c r="C3" s="176"/>
      <c r="D3" s="176"/>
      <c r="E3" s="176"/>
      <c r="F3" s="176"/>
      <c r="G3" s="176"/>
      <c r="H3" s="176"/>
      <c r="I3" s="176"/>
      <c r="J3" s="176"/>
      <c r="K3" s="177"/>
    </row>
    <row r="4" s="3" customFormat="1" ht="42" customHeight="1" spans="1:14">
      <c r="A4" s="174" t="s">
        <v>996</v>
      </c>
      <c r="B4" s="174"/>
      <c r="C4" s="174"/>
      <c r="D4" s="174"/>
      <c r="E4" s="174"/>
      <c r="F4" s="174"/>
      <c r="G4" s="174"/>
      <c r="H4" s="174"/>
      <c r="I4" s="174"/>
      <c r="J4" s="174"/>
      <c r="K4" s="174"/>
    </row>
    <row r="5" s="3" customFormat="1" ht="42" customHeight="1" spans="1:14">
      <c r="A5" s="21" t="s">
        <v>997</v>
      </c>
      <c r="B5" s="21"/>
      <c r="C5" s="21"/>
      <c r="D5" s="21"/>
      <c r="E5" s="21"/>
      <c r="F5" s="21"/>
      <c r="G5" s="21"/>
      <c r="H5" s="22"/>
      <c r="I5" s="22"/>
      <c r="J5" s="22"/>
      <c r="K5" s="22"/>
    </row>
    <row r="6" s="3" customFormat="1" ht="30" customHeight="1" spans="1:14">
      <c r="A6" s="28" t="s">
        <v>109</v>
      </c>
      <c r="B6" s="25" t="s">
        <v>840</v>
      </c>
      <c r="C6" s="26" t="s">
        <v>759</v>
      </c>
      <c r="D6" s="26" t="s">
        <v>841</v>
      </c>
      <c r="E6" s="26" t="s">
        <v>842</v>
      </c>
      <c r="F6" s="26" t="s">
        <v>843</v>
      </c>
      <c r="G6" s="27" t="s">
        <v>775</v>
      </c>
      <c r="H6" s="28" t="s">
        <v>690</v>
      </c>
      <c r="I6" s="28"/>
      <c r="J6" s="28"/>
      <c r="K6" s="28"/>
    </row>
    <row r="7" ht="39" customHeight="1" spans="1:14">
      <c r="A7" s="178" t="s">
        <v>844</v>
      </c>
      <c r="B7" s="178" t="s">
        <v>845</v>
      </c>
      <c r="C7" s="179">
        <f>((E7+4))</f>
        <v>15.2</v>
      </c>
      <c r="D7" s="180">
        <f>((E7+3))</f>
        <v>14.2</v>
      </c>
      <c r="E7" s="179">
        <v>11.2</v>
      </c>
      <c r="F7" s="179" t="s">
        <v>846</v>
      </c>
      <c r="G7" s="181" t="s">
        <v>956</v>
      </c>
      <c r="H7" s="35" t="s">
        <v>998</v>
      </c>
      <c r="I7" s="36"/>
      <c r="J7" s="36"/>
      <c r="K7" s="36"/>
    </row>
    <row r="8" ht="39" customHeight="1" spans="1:14">
      <c r="A8" s="178" t="s">
        <v>849</v>
      </c>
      <c r="B8" s="178" t="s">
        <v>850</v>
      </c>
      <c r="C8" s="179">
        <f>((E8+4))</f>
        <v>16.7</v>
      </c>
      <c r="D8" s="180">
        <f>((E8+3))</f>
        <v>15.7</v>
      </c>
      <c r="E8" s="179">
        <v>12.7</v>
      </c>
      <c r="F8" s="179" t="s">
        <v>846</v>
      </c>
      <c r="G8" s="181"/>
      <c r="H8" s="36"/>
      <c r="I8" s="36"/>
      <c r="J8" s="36"/>
      <c r="K8" s="36"/>
      <c r="M8" s="182"/>
      <c r="N8" s="3"/>
    </row>
    <row r="9" ht="39" customHeight="1" spans="1:14">
      <c r="A9" s="178" t="s">
        <v>851</v>
      </c>
      <c r="B9" s="178" t="s">
        <v>852</v>
      </c>
      <c r="C9" s="179">
        <f>((E9+4))</f>
        <v>17.7</v>
      </c>
      <c r="D9" s="180">
        <f>((E9+3))</f>
        <v>16.7</v>
      </c>
      <c r="E9" s="179">
        <v>13.7</v>
      </c>
      <c r="F9" s="179" t="s">
        <v>846</v>
      </c>
      <c r="G9" s="181"/>
      <c r="H9" s="36"/>
      <c r="I9" s="36"/>
      <c r="J9" s="36"/>
      <c r="K9" s="36"/>
      <c r="M9" s="182"/>
      <c r="N9" s="3"/>
    </row>
    <row r="10" ht="34" customHeight="1" spans="1:14">
      <c r="A10" s="183" t="s">
        <v>999</v>
      </c>
      <c r="B10" s="184"/>
      <c r="C10" s="184"/>
      <c r="D10" s="184"/>
      <c r="E10" s="184"/>
      <c r="F10" s="184"/>
      <c r="G10" s="184"/>
      <c r="H10" s="185"/>
      <c r="I10" s="185"/>
      <c r="J10" s="185"/>
      <c r="K10" s="185"/>
      <c r="M10" s="182"/>
      <c r="N10" s="3"/>
    </row>
    <row r="11" spans="1:14">
      <c r="A11" s="186"/>
      <c r="B11" s="186"/>
      <c r="C11" s="186"/>
      <c r="D11" s="186"/>
      <c r="E11" s="186"/>
      <c r="F11" s="186"/>
      <c r="G11" s="186"/>
      <c r="H11" s="186"/>
      <c r="I11" s="186"/>
      <c r="J11" s="186"/>
      <c r="K11" s="186"/>
      <c r="M11" s="182"/>
      <c r="N11" s="3"/>
    </row>
    <row r="12" s="3" customFormat="1" ht="39" customHeight="1" spans="1:14">
      <c r="A12" s="21" t="s">
        <v>1000</v>
      </c>
      <c r="B12" s="21"/>
      <c r="C12" s="22"/>
      <c r="D12" s="22"/>
      <c r="E12" s="22"/>
      <c r="F12" s="22"/>
      <c r="G12" s="21"/>
      <c r="H12" s="21"/>
      <c r="I12" s="21"/>
      <c r="J12" s="21"/>
      <c r="K12" s="21"/>
      <c r="M12" s="182"/>
    </row>
    <row r="13" s="3" customFormat="1" ht="47" customHeight="1" spans="1:14">
      <c r="A13" s="187" t="s">
        <v>703</v>
      </c>
      <c r="B13" s="188" t="s">
        <v>840</v>
      </c>
      <c r="C13" s="189" t="s">
        <v>1001</v>
      </c>
      <c r="D13" s="190"/>
      <c r="E13" s="190"/>
      <c r="F13" s="191"/>
      <c r="G13" s="192" t="s">
        <v>1002</v>
      </c>
      <c r="H13" s="192" t="s">
        <v>1003</v>
      </c>
      <c r="I13" s="193" t="s">
        <v>858</v>
      </c>
      <c r="J13" s="28" t="s">
        <v>690</v>
      </c>
      <c r="K13" s="28"/>
      <c r="M13" s="182"/>
    </row>
    <row r="14" s="3" customFormat="1" ht="24" customHeight="1" spans="1:14">
      <c r="A14" s="194"/>
      <c r="B14" s="195"/>
      <c r="C14" s="196" t="s">
        <v>704</v>
      </c>
      <c r="D14" s="192" t="s">
        <v>842</v>
      </c>
      <c r="E14" s="192" t="s">
        <v>859</v>
      </c>
      <c r="F14" s="197" t="s">
        <v>860</v>
      </c>
      <c r="G14" s="193" t="s">
        <v>861</v>
      </c>
      <c r="H14" s="193" t="s">
        <v>861</v>
      </c>
      <c r="I14" s="195"/>
      <c r="J14" s="25"/>
      <c r="K14" s="25"/>
      <c r="M14" s="182"/>
    </row>
    <row r="15" s="3" customFormat="1" ht="24" customHeight="1" spans="1:14">
      <c r="A15" s="198" t="s">
        <v>862</v>
      </c>
      <c r="B15" s="194"/>
      <c r="C15" s="199" t="s">
        <v>384</v>
      </c>
      <c r="D15" s="200">
        <v>8</v>
      </c>
      <c r="E15" s="200">
        <v>8</v>
      </c>
      <c r="F15" s="200">
        <v>8</v>
      </c>
      <c r="G15" s="199">
        <v>1400</v>
      </c>
      <c r="H15" s="179">
        <f>G15+100</f>
        <v>1500</v>
      </c>
      <c r="I15" s="201" t="s">
        <v>1004</v>
      </c>
      <c r="J15" s="202"/>
      <c r="K15" s="203"/>
      <c r="M15" s="182"/>
    </row>
    <row r="16" s="3" customFormat="1" ht="24" customHeight="1" spans="1:14">
      <c r="A16" s="198" t="s">
        <v>864</v>
      </c>
      <c r="B16" s="194"/>
      <c r="C16" s="199" t="s">
        <v>384</v>
      </c>
      <c r="D16" s="200">
        <v>8</v>
      </c>
      <c r="E16" s="200">
        <v>8</v>
      </c>
      <c r="F16" s="200">
        <v>8</v>
      </c>
      <c r="G16" s="199">
        <v>1400</v>
      </c>
      <c r="H16" s="179">
        <f>G16+100</f>
        <v>1500</v>
      </c>
      <c r="I16" s="201" t="s">
        <v>1004</v>
      </c>
      <c r="J16" s="204"/>
      <c r="K16" s="205"/>
      <c r="M16" s="182"/>
    </row>
    <row r="17" s="4" customFormat="1" ht="24" customHeight="1" spans="1:13">
      <c r="A17" s="206" t="s">
        <v>865</v>
      </c>
      <c r="B17" s="207"/>
      <c r="C17" s="199" t="s">
        <v>384</v>
      </c>
      <c r="D17" s="199">
        <v>7.6</v>
      </c>
      <c r="E17" s="199">
        <v>7.6</v>
      </c>
      <c r="F17" s="199">
        <v>7.6</v>
      </c>
      <c r="G17" s="208" t="s">
        <v>384</v>
      </c>
      <c r="H17" s="208" t="s">
        <v>384</v>
      </c>
      <c r="I17" s="135" t="s">
        <v>588</v>
      </c>
      <c r="J17" s="204"/>
      <c r="K17" s="205"/>
      <c r="M17" s="97"/>
    </row>
    <row r="18" s="4" customFormat="1" ht="24" customHeight="1" spans="1:13">
      <c r="A18" s="206" t="s">
        <v>868</v>
      </c>
      <c r="B18" s="207"/>
      <c r="C18" s="199" t="s">
        <v>869</v>
      </c>
      <c r="D18" s="199" t="s">
        <v>869</v>
      </c>
      <c r="E18" s="199">
        <v>14</v>
      </c>
      <c r="F18" s="199">
        <v>8.8</v>
      </c>
      <c r="G18" s="209" t="s">
        <v>869</v>
      </c>
      <c r="H18" s="208" t="s">
        <v>384</v>
      </c>
      <c r="I18" s="36" t="s">
        <v>1005</v>
      </c>
      <c r="J18" s="210"/>
      <c r="K18" s="211"/>
      <c r="M18" s="97"/>
    </row>
    <row r="19" ht="22" customHeight="1" spans="1:13">
      <c r="A19" s="212" t="s">
        <v>123</v>
      </c>
      <c r="B19" s="213" t="s">
        <v>871</v>
      </c>
      <c r="C19" s="214">
        <v>7.3</v>
      </c>
      <c r="D19" s="214">
        <v>7.3</v>
      </c>
      <c r="E19" s="214">
        <v>7.3</v>
      </c>
      <c r="F19" s="214">
        <v>7.3</v>
      </c>
      <c r="G19" s="199">
        <v>1300</v>
      </c>
      <c r="H19" s="215">
        <f t="shared" ref="H19:H82" si="0">(G19+100)</f>
        <v>1400</v>
      </c>
      <c r="I19" s="216" t="s">
        <v>1006</v>
      </c>
      <c r="J19" s="217" t="s">
        <v>1007</v>
      </c>
      <c r="K19" s="218"/>
      <c r="M19" s="97"/>
    </row>
    <row r="20" ht="22" customHeight="1" spans="1:13">
      <c r="A20" s="212" t="s">
        <v>134</v>
      </c>
      <c r="B20" s="213">
        <v>92337</v>
      </c>
      <c r="C20" s="214">
        <v>7.3</v>
      </c>
      <c r="D20" s="214">
        <v>7.3</v>
      </c>
      <c r="E20" s="214">
        <v>7.3</v>
      </c>
      <c r="F20" s="214">
        <v>7.3</v>
      </c>
      <c r="G20" s="199">
        <v>1300</v>
      </c>
      <c r="H20" s="215">
        <f t="shared" si="0"/>
        <v>1400</v>
      </c>
      <c r="I20" s="216" t="s">
        <v>1006</v>
      </c>
      <c r="J20" s="217"/>
      <c r="K20" s="218"/>
      <c r="M20" s="97"/>
    </row>
    <row r="21" ht="22" customHeight="1" spans="1:13">
      <c r="A21" s="212" t="s">
        <v>135</v>
      </c>
      <c r="B21" s="213" t="s">
        <v>873</v>
      </c>
      <c r="C21" s="214">
        <v>7.3</v>
      </c>
      <c r="D21" s="214">
        <v>7.3</v>
      </c>
      <c r="E21" s="214">
        <v>7.3</v>
      </c>
      <c r="F21" s="214">
        <v>7.3</v>
      </c>
      <c r="G21" s="199">
        <v>1300</v>
      </c>
      <c r="H21" s="215">
        <f t="shared" si="0"/>
        <v>1400</v>
      </c>
      <c r="I21" s="216" t="s">
        <v>1006</v>
      </c>
      <c r="J21" s="217"/>
      <c r="K21" s="218"/>
      <c r="M21" s="97"/>
    </row>
    <row r="22" ht="22" customHeight="1" spans="1:13">
      <c r="A22" s="212" t="s">
        <v>136</v>
      </c>
      <c r="B22" s="213" t="s">
        <v>874</v>
      </c>
      <c r="C22" s="214">
        <v>7.3</v>
      </c>
      <c r="D22" s="214">
        <v>7.3</v>
      </c>
      <c r="E22" s="214">
        <v>7.3</v>
      </c>
      <c r="F22" s="214">
        <v>7.3</v>
      </c>
      <c r="G22" s="199">
        <v>1300</v>
      </c>
      <c r="H22" s="215">
        <f t="shared" si="0"/>
        <v>1400</v>
      </c>
      <c r="I22" s="216" t="s">
        <v>1006</v>
      </c>
      <c r="J22" s="217"/>
      <c r="K22" s="218"/>
      <c r="M22" s="97"/>
    </row>
    <row r="23" ht="22" customHeight="1" spans="1:13">
      <c r="A23" s="212" t="s">
        <v>141</v>
      </c>
      <c r="B23" s="208" t="s">
        <v>878</v>
      </c>
      <c r="C23" s="214">
        <v>8</v>
      </c>
      <c r="D23" s="214">
        <v>8</v>
      </c>
      <c r="E23" s="214">
        <v>8</v>
      </c>
      <c r="F23" s="214">
        <v>8</v>
      </c>
      <c r="G23" s="199">
        <v>1400</v>
      </c>
      <c r="H23" s="215">
        <f t="shared" si="0"/>
        <v>1500</v>
      </c>
      <c r="I23" s="216" t="s">
        <v>1006</v>
      </c>
      <c r="J23" s="217"/>
      <c r="K23" s="218"/>
      <c r="M23" s="97"/>
    </row>
    <row r="24" ht="22" customHeight="1" spans="1:13">
      <c r="A24" s="212" t="s">
        <v>146</v>
      </c>
      <c r="B24" s="208" t="s">
        <v>875</v>
      </c>
      <c r="C24" s="214">
        <v>8</v>
      </c>
      <c r="D24" s="214">
        <v>8</v>
      </c>
      <c r="E24" s="214">
        <v>8</v>
      </c>
      <c r="F24" s="214">
        <v>8</v>
      </c>
      <c r="G24" s="199">
        <v>1400</v>
      </c>
      <c r="H24" s="215">
        <f t="shared" si="0"/>
        <v>1500</v>
      </c>
      <c r="I24" s="216" t="s">
        <v>1006</v>
      </c>
      <c r="J24" s="217"/>
      <c r="K24" s="218"/>
      <c r="M24" s="97"/>
    </row>
    <row r="25" ht="22" customHeight="1" spans="1:13">
      <c r="A25" s="212" t="s">
        <v>144</v>
      </c>
      <c r="B25" s="208" t="s">
        <v>876</v>
      </c>
      <c r="C25" s="214">
        <v>8</v>
      </c>
      <c r="D25" s="214">
        <v>8</v>
      </c>
      <c r="E25" s="214">
        <v>8</v>
      </c>
      <c r="F25" s="214">
        <v>8</v>
      </c>
      <c r="G25" s="199">
        <v>1400</v>
      </c>
      <c r="H25" s="215">
        <f t="shared" si="0"/>
        <v>1500</v>
      </c>
      <c r="I25" s="216" t="s">
        <v>1006</v>
      </c>
      <c r="J25" s="217"/>
      <c r="K25" s="218"/>
      <c r="M25" s="97"/>
    </row>
    <row r="26" ht="22" customHeight="1" spans="1:13">
      <c r="A26" s="212" t="s">
        <v>149</v>
      </c>
      <c r="B26" s="208" t="s">
        <v>877</v>
      </c>
      <c r="C26" s="214">
        <v>8</v>
      </c>
      <c r="D26" s="214">
        <v>8</v>
      </c>
      <c r="E26" s="214">
        <v>8</v>
      </c>
      <c r="F26" s="214">
        <v>8</v>
      </c>
      <c r="G26" s="199">
        <v>1400</v>
      </c>
      <c r="H26" s="215">
        <f t="shared" si="0"/>
        <v>1500</v>
      </c>
      <c r="I26" s="216" t="s">
        <v>1006</v>
      </c>
      <c r="J26" s="217"/>
      <c r="K26" s="218"/>
      <c r="M26" s="97"/>
    </row>
    <row r="27" ht="22" customHeight="1" spans="1:13">
      <c r="A27" s="212" t="s">
        <v>150</v>
      </c>
      <c r="B27" s="208" t="s">
        <v>879</v>
      </c>
      <c r="C27" s="214">
        <v>8</v>
      </c>
      <c r="D27" s="214">
        <v>8</v>
      </c>
      <c r="E27" s="214">
        <v>8</v>
      </c>
      <c r="F27" s="214">
        <v>8</v>
      </c>
      <c r="G27" s="199">
        <v>1400</v>
      </c>
      <c r="H27" s="215">
        <f t="shared" si="0"/>
        <v>1500</v>
      </c>
      <c r="I27" s="216" t="s">
        <v>1006</v>
      </c>
      <c r="J27" s="217"/>
      <c r="K27" s="218"/>
      <c r="M27" s="97"/>
    </row>
    <row r="28" ht="22" customHeight="1" spans="1:13">
      <c r="A28" s="219" t="s">
        <v>143</v>
      </c>
      <c r="B28" s="220">
        <v>89115</v>
      </c>
      <c r="C28" s="214">
        <v>8</v>
      </c>
      <c r="D28" s="214">
        <v>8</v>
      </c>
      <c r="E28" s="214">
        <v>8</v>
      </c>
      <c r="F28" s="214">
        <v>8</v>
      </c>
      <c r="G28" s="199">
        <v>1400</v>
      </c>
      <c r="H28" s="215">
        <f t="shared" si="0"/>
        <v>1500</v>
      </c>
      <c r="I28" s="216" t="s">
        <v>1006</v>
      </c>
      <c r="J28" s="217"/>
      <c r="K28" s="218"/>
      <c r="M28" s="97"/>
    </row>
    <row r="29" s="4" customFormat="1" ht="22" customHeight="1" spans="1:13">
      <c r="A29" s="212" t="s">
        <v>199</v>
      </c>
      <c r="B29" s="208" t="s">
        <v>880</v>
      </c>
      <c r="C29" s="214">
        <v>9.7</v>
      </c>
      <c r="D29" s="214">
        <v>9.7</v>
      </c>
      <c r="E29" s="214">
        <v>9.7</v>
      </c>
      <c r="F29" s="214">
        <v>9.7</v>
      </c>
      <c r="G29" s="199">
        <v>1680</v>
      </c>
      <c r="H29" s="179">
        <f t="shared" si="0"/>
        <v>1780</v>
      </c>
      <c r="I29" s="221" t="s">
        <v>1008</v>
      </c>
      <c r="J29" s="221"/>
      <c r="K29" s="222"/>
      <c r="M29" s="223"/>
    </row>
    <row r="30" s="4" customFormat="1" ht="22" customHeight="1" spans="1:13">
      <c r="A30" s="212" t="s">
        <v>288</v>
      </c>
      <c r="B30" s="208">
        <v>62025</v>
      </c>
      <c r="C30" s="214">
        <v>9.7</v>
      </c>
      <c r="D30" s="214">
        <v>9.7</v>
      </c>
      <c r="E30" s="214">
        <v>9.7</v>
      </c>
      <c r="F30" s="214">
        <v>9.7</v>
      </c>
      <c r="G30" s="199">
        <v>1680</v>
      </c>
      <c r="H30" s="179">
        <f t="shared" si="0"/>
        <v>1780</v>
      </c>
      <c r="I30" s="224" t="s">
        <v>1009</v>
      </c>
      <c r="J30" s="225"/>
      <c r="K30" s="226"/>
      <c r="M30" s="223"/>
    </row>
    <row r="31" s="4" customFormat="1" ht="22" customHeight="1" spans="1:13">
      <c r="A31" s="212" t="s">
        <v>210</v>
      </c>
      <c r="B31" s="208" t="s">
        <v>884</v>
      </c>
      <c r="C31" s="214">
        <v>9.7</v>
      </c>
      <c r="D31" s="214">
        <v>9.7</v>
      </c>
      <c r="E31" s="214">
        <v>9.7</v>
      </c>
      <c r="F31" s="214">
        <v>9.7</v>
      </c>
      <c r="G31" s="199">
        <v>1680</v>
      </c>
      <c r="H31" s="179">
        <f t="shared" si="0"/>
        <v>1780</v>
      </c>
      <c r="I31" s="224" t="s">
        <v>1009</v>
      </c>
      <c r="J31" s="225"/>
      <c r="K31" s="226"/>
      <c r="M31" s="223"/>
    </row>
    <row r="32" s="4" customFormat="1" ht="22" customHeight="1" spans="1:13">
      <c r="A32" s="212" t="s">
        <v>211</v>
      </c>
      <c r="B32" s="208" t="s">
        <v>885</v>
      </c>
      <c r="C32" s="214">
        <v>9.7</v>
      </c>
      <c r="D32" s="214">
        <v>9.7</v>
      </c>
      <c r="E32" s="214">
        <v>9.7</v>
      </c>
      <c r="F32" s="214">
        <v>9.7</v>
      </c>
      <c r="G32" s="199">
        <v>1680</v>
      </c>
      <c r="H32" s="179">
        <f t="shared" si="0"/>
        <v>1780</v>
      </c>
      <c r="I32" s="224" t="s">
        <v>1009</v>
      </c>
      <c r="J32" s="225"/>
      <c r="K32" s="226"/>
      <c r="M32" s="223"/>
    </row>
    <row r="33" s="4" customFormat="1" ht="22" customHeight="1" spans="1:13">
      <c r="A33" s="212" t="s">
        <v>305</v>
      </c>
      <c r="B33" s="208" t="s">
        <v>886</v>
      </c>
      <c r="C33" s="214">
        <v>9.7</v>
      </c>
      <c r="D33" s="214">
        <v>9.7</v>
      </c>
      <c r="E33" s="214">
        <v>9.7</v>
      </c>
      <c r="F33" s="214">
        <v>9.7</v>
      </c>
      <c r="G33" s="199">
        <v>1680</v>
      </c>
      <c r="H33" s="179">
        <f t="shared" si="0"/>
        <v>1780</v>
      </c>
      <c r="I33" s="224" t="s">
        <v>1009</v>
      </c>
      <c r="J33" s="225"/>
      <c r="K33" s="226"/>
      <c r="M33" s="223"/>
    </row>
    <row r="34" s="4" customFormat="1" ht="22" customHeight="1" spans="1:13">
      <c r="A34" s="227" t="s">
        <v>212</v>
      </c>
      <c r="B34" s="228" t="s">
        <v>887</v>
      </c>
      <c r="C34" s="214">
        <v>9.7</v>
      </c>
      <c r="D34" s="214">
        <v>9.7</v>
      </c>
      <c r="E34" s="214">
        <v>9.7</v>
      </c>
      <c r="F34" s="214">
        <v>9.7</v>
      </c>
      <c r="G34" s="199">
        <v>1680</v>
      </c>
      <c r="H34" s="179">
        <f t="shared" si="0"/>
        <v>1780</v>
      </c>
      <c r="I34" s="224" t="s">
        <v>1009</v>
      </c>
      <c r="J34" s="225"/>
      <c r="K34" s="226"/>
      <c r="M34" s="223"/>
    </row>
    <row r="35" s="4" customFormat="1" ht="22" customHeight="1" spans="1:13">
      <c r="A35" s="227" t="s">
        <v>371</v>
      </c>
      <c r="B35" s="228">
        <v>75019</v>
      </c>
      <c r="C35" s="214">
        <v>9.7</v>
      </c>
      <c r="D35" s="214">
        <v>9.7</v>
      </c>
      <c r="E35" s="214">
        <v>9.7</v>
      </c>
      <c r="F35" s="214">
        <v>9.7</v>
      </c>
      <c r="G35" s="199">
        <v>1680</v>
      </c>
      <c r="H35" s="179">
        <f t="shared" si="0"/>
        <v>1780</v>
      </c>
      <c r="I35" s="224" t="s">
        <v>1009</v>
      </c>
      <c r="J35" s="225"/>
      <c r="K35" s="226"/>
      <c r="M35" s="223"/>
    </row>
    <row r="36" s="4" customFormat="1" ht="22" customHeight="1" spans="1:13">
      <c r="A36" s="227" t="s">
        <v>202</v>
      </c>
      <c r="B36" s="228">
        <v>75126</v>
      </c>
      <c r="C36" s="214">
        <v>9.7</v>
      </c>
      <c r="D36" s="214">
        <v>9.7</v>
      </c>
      <c r="E36" s="214">
        <v>9.7</v>
      </c>
      <c r="F36" s="214">
        <v>9.7</v>
      </c>
      <c r="G36" s="199">
        <v>1680</v>
      </c>
      <c r="H36" s="179">
        <f t="shared" si="0"/>
        <v>1780</v>
      </c>
      <c r="I36" s="224" t="s">
        <v>1009</v>
      </c>
      <c r="J36" s="225"/>
      <c r="K36" s="226"/>
      <c r="M36" s="223"/>
    </row>
    <row r="37" s="4" customFormat="1" ht="22" customHeight="1" spans="1:13">
      <c r="A37" s="227" t="s">
        <v>368</v>
      </c>
      <c r="B37" s="228" t="s">
        <v>888</v>
      </c>
      <c r="C37" s="214">
        <v>9.7</v>
      </c>
      <c r="D37" s="214">
        <v>9.7</v>
      </c>
      <c r="E37" s="214">
        <v>9.7</v>
      </c>
      <c r="F37" s="214">
        <v>9.7</v>
      </c>
      <c r="G37" s="199">
        <v>1680</v>
      </c>
      <c r="H37" s="179">
        <f t="shared" si="0"/>
        <v>1780</v>
      </c>
      <c r="I37" s="224" t="s">
        <v>1009</v>
      </c>
      <c r="J37" s="225"/>
      <c r="K37" s="226"/>
      <c r="M37" s="223"/>
    </row>
    <row r="38" s="4" customFormat="1" ht="22" customHeight="1" spans="1:13">
      <c r="A38" s="227" t="s">
        <v>269</v>
      </c>
      <c r="B38" s="228">
        <v>60410</v>
      </c>
      <c r="C38" s="214">
        <v>9.7</v>
      </c>
      <c r="D38" s="214">
        <v>9.7</v>
      </c>
      <c r="E38" s="214">
        <v>9.7</v>
      </c>
      <c r="F38" s="214">
        <v>9.7</v>
      </c>
      <c r="G38" s="199">
        <v>1680</v>
      </c>
      <c r="H38" s="179">
        <f t="shared" si="0"/>
        <v>1780</v>
      </c>
      <c r="I38" s="224" t="s">
        <v>1009</v>
      </c>
      <c r="J38" s="225"/>
      <c r="K38" s="226"/>
      <c r="M38" s="223"/>
    </row>
    <row r="39" ht="22" customHeight="1" spans="1:13">
      <c r="A39" s="219" t="s">
        <v>889</v>
      </c>
      <c r="B39" s="229">
        <v>92408</v>
      </c>
      <c r="C39" s="230" t="s">
        <v>384</v>
      </c>
      <c r="D39" s="231">
        <v>8.2</v>
      </c>
      <c r="E39" s="231">
        <v>8.2</v>
      </c>
      <c r="F39" s="231">
        <v>8.2</v>
      </c>
      <c r="G39" s="232">
        <v>1430</v>
      </c>
      <c r="H39" s="215">
        <f t="shared" si="0"/>
        <v>1530</v>
      </c>
      <c r="I39" s="224" t="s">
        <v>1010</v>
      </c>
      <c r="J39" s="233" t="s">
        <v>882</v>
      </c>
      <c r="K39" s="234"/>
      <c r="M39" s="97"/>
    </row>
    <row r="40" ht="22" customHeight="1" spans="1:13">
      <c r="A40" s="219" t="s">
        <v>633</v>
      </c>
      <c r="B40" s="229">
        <v>92374</v>
      </c>
      <c r="C40" s="230" t="s">
        <v>384</v>
      </c>
      <c r="D40" s="231">
        <v>8.2</v>
      </c>
      <c r="E40" s="231">
        <v>8.2</v>
      </c>
      <c r="F40" s="231">
        <v>8.2</v>
      </c>
      <c r="G40" s="232">
        <v>1430</v>
      </c>
      <c r="H40" s="215">
        <f t="shared" si="0"/>
        <v>1530</v>
      </c>
      <c r="I40" s="224" t="s">
        <v>1010</v>
      </c>
      <c r="J40" s="235"/>
      <c r="K40" s="236"/>
      <c r="M40" s="97"/>
    </row>
    <row r="41" ht="22" customHeight="1" spans="1:13">
      <c r="A41" s="219" t="s">
        <v>632</v>
      </c>
      <c r="B41" s="220">
        <v>92551</v>
      </c>
      <c r="C41" s="230" t="s">
        <v>384</v>
      </c>
      <c r="D41" s="231">
        <v>8.2</v>
      </c>
      <c r="E41" s="231">
        <v>8.2</v>
      </c>
      <c r="F41" s="231">
        <v>8.2</v>
      </c>
      <c r="G41" s="232">
        <v>1430</v>
      </c>
      <c r="H41" s="215">
        <f t="shared" si="0"/>
        <v>1530</v>
      </c>
      <c r="I41" s="224" t="s">
        <v>1010</v>
      </c>
      <c r="J41" s="235"/>
      <c r="K41" s="236"/>
      <c r="M41" s="97"/>
    </row>
    <row r="42" ht="22" customHeight="1" spans="1:13">
      <c r="A42" s="219" t="s">
        <v>634</v>
      </c>
      <c r="B42" s="229">
        <v>92571</v>
      </c>
      <c r="C42" s="230" t="s">
        <v>384</v>
      </c>
      <c r="D42" s="231">
        <v>8.2</v>
      </c>
      <c r="E42" s="231">
        <v>8.2</v>
      </c>
      <c r="F42" s="231">
        <v>8.2</v>
      </c>
      <c r="G42" s="232">
        <v>1430</v>
      </c>
      <c r="H42" s="215">
        <f t="shared" si="0"/>
        <v>1530</v>
      </c>
      <c r="I42" s="224" t="s">
        <v>1010</v>
      </c>
      <c r="J42" s="235"/>
      <c r="K42" s="236"/>
      <c r="M42" s="97"/>
    </row>
    <row r="43" ht="22" customHeight="1" spans="1:13">
      <c r="A43" s="219" t="s">
        <v>891</v>
      </c>
      <c r="B43" s="220" t="s">
        <v>892</v>
      </c>
      <c r="C43" s="230" t="s">
        <v>384</v>
      </c>
      <c r="D43" s="231">
        <v>8.2</v>
      </c>
      <c r="E43" s="231">
        <v>8.2</v>
      </c>
      <c r="F43" s="231">
        <v>8.2</v>
      </c>
      <c r="G43" s="232">
        <v>1430</v>
      </c>
      <c r="H43" s="215">
        <f t="shared" si="0"/>
        <v>1530</v>
      </c>
      <c r="I43" s="224" t="s">
        <v>1010</v>
      </c>
      <c r="J43" s="235"/>
      <c r="K43" s="236"/>
      <c r="M43" s="97"/>
    </row>
    <row r="44" ht="22" customHeight="1" spans="1:13">
      <c r="A44" s="219" t="s">
        <v>893</v>
      </c>
      <c r="B44" s="220" t="s">
        <v>894</v>
      </c>
      <c r="C44" s="230" t="s">
        <v>384</v>
      </c>
      <c r="D44" s="231">
        <v>8.7</v>
      </c>
      <c r="E44" s="231">
        <v>8.7</v>
      </c>
      <c r="F44" s="231">
        <v>8.7</v>
      </c>
      <c r="G44" s="232">
        <v>1560</v>
      </c>
      <c r="H44" s="215">
        <f t="shared" si="0"/>
        <v>1660</v>
      </c>
      <c r="I44" s="224" t="s">
        <v>1010</v>
      </c>
      <c r="J44" s="235"/>
      <c r="K44" s="236"/>
      <c r="M44" s="97"/>
    </row>
    <row r="45" ht="22" customHeight="1" spans="1:13">
      <c r="A45" s="219" t="s">
        <v>631</v>
      </c>
      <c r="B45" s="220">
        <v>92408</v>
      </c>
      <c r="C45" s="230" t="s">
        <v>384</v>
      </c>
      <c r="D45" s="231">
        <v>8.2</v>
      </c>
      <c r="E45" s="231">
        <v>8.2</v>
      </c>
      <c r="F45" s="231">
        <v>8.2</v>
      </c>
      <c r="G45" s="232">
        <v>1430</v>
      </c>
      <c r="H45" s="215">
        <f t="shared" si="0"/>
        <v>1530</v>
      </c>
      <c r="I45" s="224" t="s">
        <v>1010</v>
      </c>
      <c r="J45" s="235"/>
      <c r="K45" s="236"/>
    </row>
    <row r="46" ht="22" customHeight="1" spans="1:13">
      <c r="A46" s="219" t="s">
        <v>196</v>
      </c>
      <c r="B46" s="220" t="s">
        <v>895</v>
      </c>
      <c r="C46" s="230" t="s">
        <v>384</v>
      </c>
      <c r="D46" s="231">
        <v>8.2</v>
      </c>
      <c r="E46" s="231">
        <v>8.2</v>
      </c>
      <c r="F46" s="231">
        <v>8.2</v>
      </c>
      <c r="G46" s="232">
        <v>1430</v>
      </c>
      <c r="H46" s="215">
        <f t="shared" si="0"/>
        <v>1530</v>
      </c>
      <c r="I46" s="224" t="s">
        <v>1010</v>
      </c>
      <c r="J46" s="235"/>
      <c r="K46" s="236"/>
      <c r="M46" s="97"/>
    </row>
    <row r="47" ht="22" customHeight="1" spans="1:13">
      <c r="A47" s="219" t="s">
        <v>195</v>
      </c>
      <c r="B47" s="220" t="s">
        <v>897</v>
      </c>
      <c r="C47" s="230" t="s">
        <v>384</v>
      </c>
      <c r="D47" s="231">
        <v>8.2</v>
      </c>
      <c r="E47" s="231">
        <v>8.2</v>
      </c>
      <c r="F47" s="231">
        <v>8.2</v>
      </c>
      <c r="G47" s="232">
        <v>1430</v>
      </c>
      <c r="H47" s="215">
        <f t="shared" si="0"/>
        <v>1530</v>
      </c>
      <c r="I47" s="224" t="s">
        <v>1010</v>
      </c>
      <c r="J47" s="235"/>
      <c r="K47" s="236"/>
      <c r="M47" s="97"/>
    </row>
    <row r="48" ht="22" customHeight="1" spans="1:13">
      <c r="A48" s="219" t="s">
        <v>193</v>
      </c>
      <c r="B48" s="220" t="s">
        <v>898</v>
      </c>
      <c r="C48" s="230" t="s">
        <v>384</v>
      </c>
      <c r="D48" s="231">
        <v>8.2</v>
      </c>
      <c r="E48" s="231">
        <v>8.2</v>
      </c>
      <c r="F48" s="231">
        <v>8.2</v>
      </c>
      <c r="G48" s="232">
        <v>1430</v>
      </c>
      <c r="H48" s="215">
        <f t="shared" si="0"/>
        <v>1530</v>
      </c>
      <c r="I48" s="224" t="s">
        <v>1010</v>
      </c>
      <c r="J48" s="235"/>
      <c r="K48" s="236"/>
      <c r="M48" s="97"/>
    </row>
    <row r="49" ht="22" customHeight="1" spans="1:13">
      <c r="A49" s="219" t="s">
        <v>899</v>
      </c>
      <c r="B49" s="220" t="s">
        <v>900</v>
      </c>
      <c r="C49" s="230" t="s">
        <v>384</v>
      </c>
      <c r="D49" s="231">
        <v>8.2</v>
      </c>
      <c r="E49" s="231">
        <v>8.2</v>
      </c>
      <c r="F49" s="231">
        <v>8.2</v>
      </c>
      <c r="G49" s="232">
        <v>1430</v>
      </c>
      <c r="H49" s="215">
        <f t="shared" si="0"/>
        <v>1530</v>
      </c>
      <c r="I49" s="224" t="s">
        <v>1010</v>
      </c>
      <c r="J49" s="235"/>
      <c r="K49" s="236"/>
      <c r="M49" s="97"/>
    </row>
    <row r="50" ht="22" customHeight="1" spans="1:13">
      <c r="A50" s="219" t="s">
        <v>225</v>
      </c>
      <c r="B50" s="220">
        <v>95215</v>
      </c>
      <c r="C50" s="230" t="s">
        <v>384</v>
      </c>
      <c r="D50" s="231">
        <v>8.7</v>
      </c>
      <c r="E50" s="231">
        <v>8.7</v>
      </c>
      <c r="F50" s="231">
        <v>8.7</v>
      </c>
      <c r="G50" s="232">
        <v>1560</v>
      </c>
      <c r="H50" s="215">
        <f t="shared" si="0"/>
        <v>1660</v>
      </c>
      <c r="I50" s="224" t="s">
        <v>1010</v>
      </c>
      <c r="J50" s="235"/>
      <c r="K50" s="236"/>
      <c r="M50" s="97"/>
    </row>
    <row r="51" ht="22" customHeight="1" spans="1:13">
      <c r="A51" s="219" t="s">
        <v>901</v>
      </c>
      <c r="B51" s="220" t="s">
        <v>902</v>
      </c>
      <c r="C51" s="230" t="s">
        <v>384</v>
      </c>
      <c r="D51" s="231">
        <v>8.7</v>
      </c>
      <c r="E51" s="231">
        <v>8.7</v>
      </c>
      <c r="F51" s="231">
        <v>8.7</v>
      </c>
      <c r="G51" s="232">
        <v>1560</v>
      </c>
      <c r="H51" s="215">
        <f t="shared" si="0"/>
        <v>1660</v>
      </c>
      <c r="I51" s="224" t="s">
        <v>1010</v>
      </c>
      <c r="J51" s="235"/>
      <c r="K51" s="236"/>
      <c r="M51" s="97"/>
    </row>
    <row r="52" ht="22" customHeight="1" spans="1:13">
      <c r="A52" s="219" t="s">
        <v>644</v>
      </c>
      <c r="B52" s="220" t="s">
        <v>903</v>
      </c>
      <c r="C52" s="230" t="s">
        <v>384</v>
      </c>
      <c r="D52" s="231">
        <v>8.7</v>
      </c>
      <c r="E52" s="231">
        <v>8.7</v>
      </c>
      <c r="F52" s="231">
        <v>8.7</v>
      </c>
      <c r="G52" s="232">
        <v>1560</v>
      </c>
      <c r="H52" s="215">
        <f t="shared" si="0"/>
        <v>1660</v>
      </c>
      <c r="I52" s="224" t="s">
        <v>1010</v>
      </c>
      <c r="J52" s="235"/>
      <c r="K52" s="236"/>
      <c r="M52" s="97"/>
    </row>
    <row r="53" ht="22" customHeight="1" spans="1:13">
      <c r="A53" s="219" t="s">
        <v>247</v>
      </c>
      <c r="B53" s="220" t="s">
        <v>904</v>
      </c>
      <c r="C53" s="230" t="s">
        <v>384</v>
      </c>
      <c r="D53" s="231">
        <v>8.7</v>
      </c>
      <c r="E53" s="231">
        <v>8.7</v>
      </c>
      <c r="F53" s="231">
        <v>8.7</v>
      </c>
      <c r="G53" s="232">
        <v>1560</v>
      </c>
      <c r="H53" s="215">
        <f t="shared" si="0"/>
        <v>1660</v>
      </c>
      <c r="I53" s="224" t="s">
        <v>1010</v>
      </c>
      <c r="J53" s="237"/>
      <c r="K53" s="238"/>
      <c r="M53" s="97"/>
    </row>
    <row r="54" ht="22" customHeight="1" spans="1:13">
      <c r="A54" s="219" t="s">
        <v>248</v>
      </c>
      <c r="B54" s="220" t="s">
        <v>970</v>
      </c>
      <c r="C54" s="230" t="s">
        <v>384</v>
      </c>
      <c r="D54" s="231">
        <v>8.7</v>
      </c>
      <c r="E54" s="231">
        <v>8.7</v>
      </c>
      <c r="F54" s="231">
        <v>8.7</v>
      </c>
      <c r="G54" s="232">
        <v>1560</v>
      </c>
      <c r="H54" s="215">
        <f t="shared" si="0"/>
        <v>1660</v>
      </c>
      <c r="I54" s="224" t="s">
        <v>1010</v>
      </c>
      <c r="J54" s="239"/>
      <c r="K54" s="240"/>
      <c r="M54" s="97"/>
    </row>
    <row r="55" ht="22" customHeight="1" spans="1:13">
      <c r="A55" s="219" t="s">
        <v>642</v>
      </c>
      <c r="B55" s="220" t="s">
        <v>905</v>
      </c>
      <c r="C55" s="230" t="s">
        <v>384</v>
      </c>
      <c r="D55" s="231">
        <v>8.7</v>
      </c>
      <c r="E55" s="231">
        <v>8.7</v>
      </c>
      <c r="F55" s="231">
        <v>8.7</v>
      </c>
      <c r="G55" s="232">
        <v>1560</v>
      </c>
      <c r="H55" s="215">
        <f t="shared" si="0"/>
        <v>1660</v>
      </c>
      <c r="I55" s="224" t="s">
        <v>1010</v>
      </c>
      <c r="J55" s="239"/>
      <c r="K55" s="240"/>
      <c r="M55" s="97"/>
    </row>
    <row r="56" ht="22" customHeight="1" spans="1:13">
      <c r="A56" s="219" t="s">
        <v>643</v>
      </c>
      <c r="B56" s="220" t="s">
        <v>906</v>
      </c>
      <c r="C56" s="230" t="s">
        <v>384</v>
      </c>
      <c r="D56" s="231">
        <v>8.7</v>
      </c>
      <c r="E56" s="231">
        <v>8.7</v>
      </c>
      <c r="F56" s="231">
        <v>8.7</v>
      </c>
      <c r="G56" s="232">
        <v>1560</v>
      </c>
      <c r="H56" s="215">
        <f t="shared" si="0"/>
        <v>1660</v>
      </c>
      <c r="I56" s="224" t="s">
        <v>1010</v>
      </c>
      <c r="J56" s="239"/>
      <c r="K56" s="240"/>
      <c r="M56" s="97"/>
    </row>
    <row r="57" ht="22" customHeight="1" spans="1:13">
      <c r="A57" s="219" t="s">
        <v>640</v>
      </c>
      <c r="B57" s="220">
        <v>89115</v>
      </c>
      <c r="C57" s="230" t="s">
        <v>384</v>
      </c>
      <c r="D57" s="231">
        <v>8.7</v>
      </c>
      <c r="E57" s="231">
        <v>8.7</v>
      </c>
      <c r="F57" s="231">
        <v>8.7</v>
      </c>
      <c r="G57" s="232">
        <v>1560</v>
      </c>
      <c r="H57" s="215">
        <f t="shared" si="0"/>
        <v>1660</v>
      </c>
      <c r="I57" s="224" t="s">
        <v>1010</v>
      </c>
      <c r="J57" s="239"/>
      <c r="K57" s="240"/>
      <c r="M57" s="97"/>
    </row>
    <row r="58" customFormat="1" ht="22" customHeight="1" spans="1:13">
      <c r="A58" s="241" t="s">
        <v>188</v>
      </c>
      <c r="B58" s="219">
        <v>93291</v>
      </c>
      <c r="C58" s="230" t="s">
        <v>384</v>
      </c>
      <c r="D58" s="231">
        <v>8.7</v>
      </c>
      <c r="E58" s="231">
        <v>8.7</v>
      </c>
      <c r="F58" s="231">
        <v>8.7</v>
      </c>
      <c r="G58" s="232">
        <v>1560</v>
      </c>
      <c r="H58" s="215">
        <f t="shared" si="0"/>
        <v>1660</v>
      </c>
      <c r="I58" s="224" t="s">
        <v>1010</v>
      </c>
      <c r="J58" s="239"/>
      <c r="K58" s="240"/>
      <c r="M58" s="97"/>
    </row>
    <row r="59" customFormat="1" ht="22" customHeight="1" spans="1:13">
      <c r="A59" s="241" t="s">
        <v>646</v>
      </c>
      <c r="B59" s="219">
        <v>84081</v>
      </c>
      <c r="C59" s="230" t="s">
        <v>384</v>
      </c>
      <c r="D59" s="231">
        <v>10.2</v>
      </c>
      <c r="E59" s="231">
        <v>10.2</v>
      </c>
      <c r="F59" s="231">
        <v>10.2</v>
      </c>
      <c r="G59" s="232">
        <v>1780</v>
      </c>
      <c r="H59" s="215">
        <f t="shared" si="0"/>
        <v>1880</v>
      </c>
      <c r="I59" s="224" t="s">
        <v>1010</v>
      </c>
      <c r="J59" s="239"/>
      <c r="K59" s="240"/>
      <c r="M59" s="97"/>
    </row>
    <row r="60" s="4" customFormat="1" ht="22" customHeight="1" spans="1:13">
      <c r="A60" s="212" t="s">
        <v>253</v>
      </c>
      <c r="B60" s="208">
        <v>89506</v>
      </c>
      <c r="C60" s="230" t="s">
        <v>384</v>
      </c>
      <c r="D60" s="231">
        <v>10.185393828</v>
      </c>
      <c r="E60" s="231">
        <v>10.185393828</v>
      </c>
      <c r="F60" s="231">
        <v>10.185393828</v>
      </c>
      <c r="G60" s="232">
        <v>1780</v>
      </c>
      <c r="H60" s="215">
        <f t="shared" si="0"/>
        <v>1880</v>
      </c>
      <c r="I60" s="224" t="s">
        <v>1010</v>
      </c>
      <c r="J60" s="239"/>
      <c r="K60" s="240"/>
      <c r="M60" s="223"/>
    </row>
    <row r="61" ht="22" customHeight="1" spans="1:13">
      <c r="A61" s="212" t="s">
        <v>647</v>
      </c>
      <c r="B61" s="208" t="s">
        <v>907</v>
      </c>
      <c r="C61" s="199" t="s">
        <v>384</v>
      </c>
      <c r="D61" s="231">
        <v>9.965333947</v>
      </c>
      <c r="E61" s="231">
        <v>9.965333947</v>
      </c>
      <c r="F61" s="231">
        <v>9.965333947</v>
      </c>
      <c r="G61" s="232">
        <v>1750</v>
      </c>
      <c r="H61" s="215">
        <f t="shared" si="0"/>
        <v>1850</v>
      </c>
      <c r="I61" s="224" t="s">
        <v>1010</v>
      </c>
      <c r="J61" s="239"/>
      <c r="K61" s="240"/>
      <c r="M61" s="97"/>
    </row>
    <row r="62" ht="22" customHeight="1" spans="1:13">
      <c r="A62" s="212" t="s">
        <v>908</v>
      </c>
      <c r="B62" s="208" t="s">
        <v>909</v>
      </c>
      <c r="C62" s="199" t="s">
        <v>384</v>
      </c>
      <c r="D62" s="231">
        <v>10.845573468</v>
      </c>
      <c r="E62" s="231">
        <v>10.845573468</v>
      </c>
      <c r="F62" s="231">
        <v>10.845573468</v>
      </c>
      <c r="G62" s="232">
        <v>1890</v>
      </c>
      <c r="H62" s="215">
        <f t="shared" si="0"/>
        <v>1990</v>
      </c>
      <c r="I62" s="224" t="s">
        <v>1010</v>
      </c>
      <c r="J62" s="239"/>
      <c r="K62" s="240"/>
    </row>
    <row r="63" ht="22" customHeight="1" spans="1:13">
      <c r="A63" s="212" t="s">
        <v>910</v>
      </c>
      <c r="B63" s="208" t="s">
        <v>911</v>
      </c>
      <c r="C63" s="199" t="s">
        <v>384</v>
      </c>
      <c r="D63" s="231">
        <v>10.845573468</v>
      </c>
      <c r="E63" s="231">
        <v>10.845573468</v>
      </c>
      <c r="F63" s="231">
        <v>10.845573468</v>
      </c>
      <c r="G63" s="232">
        <v>1890</v>
      </c>
      <c r="H63" s="215">
        <f t="shared" si="0"/>
        <v>1990</v>
      </c>
      <c r="I63" s="224" t="s">
        <v>1010</v>
      </c>
      <c r="J63" s="239"/>
      <c r="K63" s="240"/>
    </row>
    <row r="64" ht="22" customHeight="1" spans="1:13">
      <c r="A64" s="212" t="s">
        <v>358</v>
      </c>
      <c r="B64" s="208">
        <v>77545</v>
      </c>
      <c r="C64" s="199" t="s">
        <v>384</v>
      </c>
      <c r="D64" s="231" t="s">
        <v>384</v>
      </c>
      <c r="E64" s="231">
        <v>10.845573468</v>
      </c>
      <c r="F64" s="231">
        <v>10.845573468</v>
      </c>
      <c r="G64" s="232">
        <v>1890</v>
      </c>
      <c r="H64" s="215">
        <f t="shared" si="0"/>
        <v>1990</v>
      </c>
      <c r="I64" s="224" t="s">
        <v>993</v>
      </c>
      <c r="J64" s="239" t="s">
        <v>1011</v>
      </c>
      <c r="K64" s="240"/>
    </row>
    <row r="65" ht="22" customHeight="1" spans="1:11">
      <c r="A65" s="212" t="s">
        <v>914</v>
      </c>
      <c r="B65" s="208">
        <v>77423</v>
      </c>
      <c r="C65" s="199" t="s">
        <v>384</v>
      </c>
      <c r="D65" s="231" t="s">
        <v>384</v>
      </c>
      <c r="E65" s="231">
        <v>11.175663289</v>
      </c>
      <c r="F65" s="231">
        <v>11.175663289</v>
      </c>
      <c r="G65" s="232">
        <v>1950</v>
      </c>
      <c r="H65" s="215">
        <f t="shared" si="0"/>
        <v>2050</v>
      </c>
      <c r="I65" s="224" t="s">
        <v>993</v>
      </c>
      <c r="J65" s="239" t="s">
        <v>1011</v>
      </c>
      <c r="K65" s="240"/>
    </row>
    <row r="66" ht="22" customHeight="1" spans="1:11">
      <c r="A66" s="212" t="s">
        <v>205</v>
      </c>
      <c r="B66" s="208">
        <v>80018</v>
      </c>
      <c r="C66" s="199" t="s">
        <v>384</v>
      </c>
      <c r="D66" s="231" t="s">
        <v>384</v>
      </c>
      <c r="E66" s="231">
        <v>11.505753109</v>
      </c>
      <c r="F66" s="231">
        <v>11.505753109</v>
      </c>
      <c r="G66" s="232">
        <v>2010</v>
      </c>
      <c r="H66" s="215">
        <f t="shared" si="0"/>
        <v>2110</v>
      </c>
      <c r="I66" s="224" t="s">
        <v>993</v>
      </c>
      <c r="J66" s="239" t="s">
        <v>1011</v>
      </c>
      <c r="K66" s="240"/>
    </row>
    <row r="67" ht="22" customHeight="1" spans="1:11">
      <c r="A67" s="212" t="s">
        <v>203</v>
      </c>
      <c r="B67" s="208" t="s">
        <v>915</v>
      </c>
      <c r="C67" s="199" t="s">
        <v>384</v>
      </c>
      <c r="D67" s="231" t="s">
        <v>384</v>
      </c>
      <c r="E67" s="231">
        <v>10.845573468</v>
      </c>
      <c r="F67" s="231">
        <v>10.845573468</v>
      </c>
      <c r="G67" s="232">
        <v>1890</v>
      </c>
      <c r="H67" s="215">
        <f t="shared" si="0"/>
        <v>1990</v>
      </c>
      <c r="I67" s="224" t="s">
        <v>993</v>
      </c>
      <c r="J67" s="239" t="s">
        <v>1011</v>
      </c>
      <c r="K67" s="240"/>
    </row>
    <row r="68" ht="22" customHeight="1" spans="1:11">
      <c r="A68" s="212" t="s">
        <v>260</v>
      </c>
      <c r="B68" s="208" t="s">
        <v>916</v>
      </c>
      <c r="C68" s="199" t="s">
        <v>384</v>
      </c>
      <c r="D68" s="231" t="s">
        <v>384</v>
      </c>
      <c r="E68" s="231">
        <v>11.725812989</v>
      </c>
      <c r="F68" s="231">
        <v>11.725812989</v>
      </c>
      <c r="G68" s="232">
        <v>2040</v>
      </c>
      <c r="H68" s="215">
        <f t="shared" si="0"/>
        <v>2140</v>
      </c>
      <c r="I68" s="224" t="s">
        <v>993</v>
      </c>
      <c r="J68" s="239" t="s">
        <v>1011</v>
      </c>
      <c r="K68" s="240"/>
    </row>
    <row r="69" ht="22" customHeight="1" spans="1:11">
      <c r="A69" s="212" t="s">
        <v>648</v>
      </c>
      <c r="B69" s="208" t="s">
        <v>917</v>
      </c>
      <c r="C69" s="199" t="s">
        <v>384</v>
      </c>
      <c r="D69" s="231" t="s">
        <v>384</v>
      </c>
      <c r="E69" s="231">
        <v>11.725812989</v>
      </c>
      <c r="F69" s="231">
        <v>11.725812989</v>
      </c>
      <c r="G69" s="232">
        <v>2040</v>
      </c>
      <c r="H69" s="215">
        <f t="shared" si="0"/>
        <v>2140</v>
      </c>
      <c r="I69" s="224" t="s">
        <v>993</v>
      </c>
      <c r="J69" s="239" t="s">
        <v>1011</v>
      </c>
      <c r="K69" s="240"/>
    </row>
    <row r="70" ht="22" customHeight="1" spans="1:11">
      <c r="A70" s="212" t="s">
        <v>353</v>
      </c>
      <c r="B70" s="208">
        <v>37090</v>
      </c>
      <c r="C70" s="199" t="s">
        <v>384</v>
      </c>
      <c r="D70" s="231" t="s">
        <v>384</v>
      </c>
      <c r="E70" s="231">
        <v>12.16593275</v>
      </c>
      <c r="F70" s="231">
        <v>12.16593275</v>
      </c>
      <c r="G70" s="232">
        <v>2110</v>
      </c>
      <c r="H70" s="215">
        <f t="shared" si="0"/>
        <v>2210</v>
      </c>
      <c r="I70" s="224" t="s">
        <v>993</v>
      </c>
      <c r="J70" s="239" t="s">
        <v>1011</v>
      </c>
      <c r="K70" s="240"/>
    </row>
    <row r="71" ht="22" customHeight="1" spans="1:11">
      <c r="A71" s="212" t="s">
        <v>650</v>
      </c>
      <c r="B71" s="208">
        <v>80019</v>
      </c>
      <c r="C71" s="199" t="s">
        <v>384</v>
      </c>
      <c r="D71" s="231" t="s">
        <v>384</v>
      </c>
      <c r="E71" s="231">
        <v>11.725812989</v>
      </c>
      <c r="F71" s="231">
        <v>11.725812989</v>
      </c>
      <c r="G71" s="232">
        <v>2040</v>
      </c>
      <c r="H71" s="215">
        <f t="shared" si="0"/>
        <v>2140</v>
      </c>
      <c r="I71" s="224" t="s">
        <v>993</v>
      </c>
      <c r="J71" s="239" t="s">
        <v>1011</v>
      </c>
      <c r="K71" s="240"/>
    </row>
    <row r="72" ht="22" customHeight="1" spans="1:11">
      <c r="A72" s="212" t="s">
        <v>304</v>
      </c>
      <c r="B72" s="208">
        <v>66021</v>
      </c>
      <c r="C72" s="199" t="s">
        <v>384</v>
      </c>
      <c r="D72" s="231" t="s">
        <v>384</v>
      </c>
      <c r="E72" s="231">
        <v>12.60605251</v>
      </c>
      <c r="F72" s="231">
        <v>12.60605251</v>
      </c>
      <c r="G72" s="232">
        <v>2190</v>
      </c>
      <c r="H72" s="215">
        <f t="shared" si="0"/>
        <v>2290</v>
      </c>
      <c r="I72" s="224" t="s">
        <v>993</v>
      </c>
      <c r="J72" s="239" t="s">
        <v>1011</v>
      </c>
      <c r="K72" s="240"/>
    </row>
    <row r="73" ht="22" customHeight="1" spans="1:11">
      <c r="A73" s="212" t="s">
        <v>918</v>
      </c>
      <c r="B73" s="208">
        <v>98390</v>
      </c>
      <c r="C73" s="199" t="s">
        <v>384</v>
      </c>
      <c r="D73" s="231" t="s">
        <v>384</v>
      </c>
      <c r="E73" s="231">
        <v>11.725812989</v>
      </c>
      <c r="F73" s="231">
        <v>11.725812989</v>
      </c>
      <c r="G73" s="232">
        <v>2040</v>
      </c>
      <c r="H73" s="215">
        <f t="shared" si="0"/>
        <v>2140</v>
      </c>
      <c r="I73" s="224" t="s">
        <v>993</v>
      </c>
      <c r="J73" s="239" t="s">
        <v>1011</v>
      </c>
      <c r="K73" s="240"/>
    </row>
    <row r="74" ht="22" customHeight="1" spans="1:11">
      <c r="A74" s="242" t="s">
        <v>919</v>
      </c>
      <c r="B74" s="208" t="s">
        <v>920</v>
      </c>
      <c r="C74" s="199" t="s">
        <v>384</v>
      </c>
      <c r="D74" s="231" t="s">
        <v>384</v>
      </c>
      <c r="E74" s="231">
        <v>12.16593275</v>
      </c>
      <c r="F74" s="231">
        <v>12.16593275</v>
      </c>
      <c r="G74" s="232">
        <v>2110</v>
      </c>
      <c r="H74" s="215">
        <f t="shared" si="0"/>
        <v>2210</v>
      </c>
      <c r="I74" s="224" t="s">
        <v>993</v>
      </c>
      <c r="J74" s="239" t="s">
        <v>1011</v>
      </c>
      <c r="K74" s="240"/>
    </row>
    <row r="75" ht="22" customHeight="1" spans="1:11">
      <c r="A75" s="212" t="s">
        <v>379</v>
      </c>
      <c r="B75" s="208" t="s">
        <v>921</v>
      </c>
      <c r="C75" s="199" t="s">
        <v>384</v>
      </c>
      <c r="D75" s="231" t="s">
        <v>384</v>
      </c>
      <c r="E75" s="231">
        <v>12.60605251</v>
      </c>
      <c r="F75" s="231">
        <v>12.60605251</v>
      </c>
      <c r="G75" s="232">
        <v>2190</v>
      </c>
      <c r="H75" s="215">
        <f t="shared" si="0"/>
        <v>2290</v>
      </c>
      <c r="I75" s="224" t="s">
        <v>993</v>
      </c>
      <c r="J75" s="239" t="s">
        <v>1011</v>
      </c>
      <c r="K75" s="240"/>
    </row>
    <row r="76" ht="22" customHeight="1" spans="1:11">
      <c r="A76" s="212" t="s">
        <v>297</v>
      </c>
      <c r="B76" s="208" t="s">
        <v>922</v>
      </c>
      <c r="C76" s="199" t="s">
        <v>384</v>
      </c>
      <c r="D76" s="231" t="s">
        <v>384</v>
      </c>
      <c r="E76" s="231">
        <v>12.16593275</v>
      </c>
      <c r="F76" s="231">
        <v>12.16593275</v>
      </c>
      <c r="G76" s="232">
        <v>2110</v>
      </c>
      <c r="H76" s="215">
        <f t="shared" si="0"/>
        <v>2210</v>
      </c>
      <c r="I76" s="224" t="s">
        <v>993</v>
      </c>
      <c r="J76" s="239" t="s">
        <v>1011</v>
      </c>
      <c r="K76" s="240"/>
    </row>
    <row r="77" ht="22" customHeight="1" spans="1:11">
      <c r="A77" s="212" t="s">
        <v>295</v>
      </c>
      <c r="B77" s="208">
        <v>48150</v>
      </c>
      <c r="C77" s="199" t="s">
        <v>384</v>
      </c>
      <c r="D77" s="231" t="s">
        <v>384</v>
      </c>
      <c r="E77" s="231">
        <v>12.16593275</v>
      </c>
      <c r="F77" s="231">
        <v>12.16593275</v>
      </c>
      <c r="G77" s="232">
        <v>2110</v>
      </c>
      <c r="H77" s="215">
        <f t="shared" si="0"/>
        <v>2210</v>
      </c>
      <c r="I77" s="224" t="s">
        <v>993</v>
      </c>
      <c r="J77" s="239" t="s">
        <v>1011</v>
      </c>
      <c r="K77" s="240"/>
    </row>
    <row r="78" ht="22" customHeight="1" spans="1:11">
      <c r="A78" s="212" t="s">
        <v>286</v>
      </c>
      <c r="B78" s="208" t="s">
        <v>923</v>
      </c>
      <c r="C78" s="199" t="s">
        <v>384</v>
      </c>
      <c r="D78" s="231" t="s">
        <v>384</v>
      </c>
      <c r="E78" s="231">
        <v>10.845573468</v>
      </c>
      <c r="F78" s="231">
        <v>10.845573468</v>
      </c>
      <c r="G78" s="232">
        <v>1890</v>
      </c>
      <c r="H78" s="215">
        <f t="shared" si="0"/>
        <v>1990</v>
      </c>
      <c r="I78" s="224" t="s">
        <v>993</v>
      </c>
      <c r="J78" s="239" t="s">
        <v>1011</v>
      </c>
      <c r="K78" s="240"/>
    </row>
    <row r="79" ht="22" customHeight="1" spans="1:11">
      <c r="A79" s="212" t="s">
        <v>299</v>
      </c>
      <c r="B79" s="208" t="s">
        <v>924</v>
      </c>
      <c r="C79" s="199" t="s">
        <v>384</v>
      </c>
      <c r="D79" s="231" t="s">
        <v>384</v>
      </c>
      <c r="E79" s="231">
        <v>12.16593275</v>
      </c>
      <c r="F79" s="231">
        <v>12.16593275</v>
      </c>
      <c r="G79" s="232">
        <v>2110</v>
      </c>
      <c r="H79" s="215">
        <f t="shared" si="0"/>
        <v>2210</v>
      </c>
      <c r="I79" s="224" t="s">
        <v>993</v>
      </c>
      <c r="J79" s="239" t="s">
        <v>1011</v>
      </c>
      <c r="K79" s="240"/>
    </row>
    <row r="80" ht="22" customHeight="1" spans="1:11">
      <c r="A80" s="212" t="s">
        <v>298</v>
      </c>
      <c r="B80" s="208" t="s">
        <v>925</v>
      </c>
      <c r="C80" s="199" t="s">
        <v>384</v>
      </c>
      <c r="D80" s="231" t="s">
        <v>384</v>
      </c>
      <c r="E80" s="231">
        <v>12.16593275</v>
      </c>
      <c r="F80" s="231">
        <v>12.16593275</v>
      </c>
      <c r="G80" s="232">
        <v>2110</v>
      </c>
      <c r="H80" s="215">
        <f t="shared" si="0"/>
        <v>2210</v>
      </c>
      <c r="I80" s="224" t="s">
        <v>993</v>
      </c>
      <c r="J80" s="239" t="s">
        <v>1011</v>
      </c>
      <c r="K80" s="240"/>
    </row>
    <row r="81" ht="22" customHeight="1" spans="1:11">
      <c r="A81" s="212" t="s">
        <v>344</v>
      </c>
      <c r="B81" s="208" t="s">
        <v>926</v>
      </c>
      <c r="C81" s="199" t="s">
        <v>384</v>
      </c>
      <c r="D81" s="231" t="s">
        <v>384</v>
      </c>
      <c r="E81" s="231">
        <v>12.38599263</v>
      </c>
      <c r="F81" s="231">
        <v>12.38599263</v>
      </c>
      <c r="G81" s="232">
        <v>2150</v>
      </c>
      <c r="H81" s="215">
        <f t="shared" si="0"/>
        <v>2250</v>
      </c>
      <c r="I81" s="224" t="s">
        <v>993</v>
      </c>
      <c r="J81" s="239" t="s">
        <v>1011</v>
      </c>
      <c r="K81" s="240"/>
    </row>
    <row r="82" ht="22" customHeight="1" spans="1:11">
      <c r="A82" s="212" t="s">
        <v>927</v>
      </c>
      <c r="B82" s="208" t="s">
        <v>928</v>
      </c>
      <c r="C82" s="199" t="s">
        <v>384</v>
      </c>
      <c r="D82" s="231" t="s">
        <v>384</v>
      </c>
      <c r="E82" s="231">
        <v>12.16593275</v>
      </c>
      <c r="F82" s="231">
        <v>12.16593275</v>
      </c>
      <c r="G82" s="232">
        <v>2110</v>
      </c>
      <c r="H82" s="215">
        <f t="shared" si="0"/>
        <v>2210</v>
      </c>
      <c r="I82" s="224" t="s">
        <v>993</v>
      </c>
      <c r="J82" s="239" t="s">
        <v>1011</v>
      </c>
      <c r="K82" s="240"/>
    </row>
    <row r="83" ht="22" customHeight="1" spans="1:11">
      <c r="A83" s="212" t="s">
        <v>323</v>
      </c>
      <c r="B83" s="208" t="s">
        <v>929</v>
      </c>
      <c r="C83" s="199" t="s">
        <v>384</v>
      </c>
      <c r="D83" s="231" t="s">
        <v>384</v>
      </c>
      <c r="E83" s="231">
        <v>12.60605251</v>
      </c>
      <c r="F83" s="231">
        <v>12.60605251</v>
      </c>
      <c r="G83" s="232">
        <v>2190</v>
      </c>
      <c r="H83" s="215">
        <f t="shared" ref="H83:H102" si="1">(G83+100)</f>
        <v>2290</v>
      </c>
      <c r="I83" s="224" t="s">
        <v>993</v>
      </c>
      <c r="J83" s="239" t="s">
        <v>1011</v>
      </c>
      <c r="K83" s="240"/>
    </row>
    <row r="84" ht="22" customHeight="1" spans="1:11">
      <c r="A84" s="212" t="s">
        <v>433</v>
      </c>
      <c r="B84" s="208" t="s">
        <v>930</v>
      </c>
      <c r="C84" s="199" t="s">
        <v>384</v>
      </c>
      <c r="D84" s="231" t="s">
        <v>384</v>
      </c>
      <c r="E84" s="231">
        <v>12.826112391</v>
      </c>
      <c r="F84" s="231">
        <v>12.826112391</v>
      </c>
      <c r="G84" s="232">
        <v>2230</v>
      </c>
      <c r="H84" s="215">
        <f t="shared" si="1"/>
        <v>2330</v>
      </c>
      <c r="I84" s="224" t="s">
        <v>993</v>
      </c>
      <c r="J84" s="239" t="s">
        <v>1011</v>
      </c>
      <c r="K84" s="240"/>
    </row>
    <row r="85" ht="22" customHeight="1" spans="1:11">
      <c r="A85" s="212" t="s">
        <v>381</v>
      </c>
      <c r="B85" s="208" t="s">
        <v>931</v>
      </c>
      <c r="C85" s="199" t="s">
        <v>384</v>
      </c>
      <c r="D85" s="231" t="s">
        <v>384</v>
      </c>
      <c r="E85" s="231">
        <v>13.266232151</v>
      </c>
      <c r="F85" s="231">
        <v>13.266232151</v>
      </c>
      <c r="G85" s="232">
        <v>2300</v>
      </c>
      <c r="H85" s="215">
        <f t="shared" si="1"/>
        <v>2400</v>
      </c>
      <c r="I85" s="224" t="s">
        <v>993</v>
      </c>
      <c r="J85" s="239" t="s">
        <v>1011</v>
      </c>
      <c r="K85" s="240"/>
    </row>
    <row r="86" ht="22" customHeight="1" spans="1:11">
      <c r="A86" s="212" t="s">
        <v>410</v>
      </c>
      <c r="B86" s="208" t="s">
        <v>932</v>
      </c>
      <c r="C86" s="199" t="s">
        <v>384</v>
      </c>
      <c r="D86" s="231" t="s">
        <v>384</v>
      </c>
      <c r="E86" s="231">
        <v>12.826112391</v>
      </c>
      <c r="F86" s="231">
        <v>12.826112391</v>
      </c>
      <c r="G86" s="232">
        <v>2230</v>
      </c>
      <c r="H86" s="215">
        <f t="shared" si="1"/>
        <v>2330</v>
      </c>
      <c r="I86" s="224" t="s">
        <v>993</v>
      </c>
      <c r="J86" s="239" t="s">
        <v>1011</v>
      </c>
      <c r="K86" s="240"/>
    </row>
    <row r="87" ht="22" customHeight="1" spans="1:11">
      <c r="A87" s="212" t="s">
        <v>419</v>
      </c>
      <c r="B87" s="208" t="s">
        <v>933</v>
      </c>
      <c r="C87" s="199" t="s">
        <v>384</v>
      </c>
      <c r="D87" s="231" t="s">
        <v>384</v>
      </c>
      <c r="E87" s="231">
        <v>12.826112391</v>
      </c>
      <c r="F87" s="231">
        <v>12.826112391</v>
      </c>
      <c r="G87" s="232">
        <v>2230</v>
      </c>
      <c r="H87" s="215">
        <f t="shared" si="1"/>
        <v>2330</v>
      </c>
      <c r="I87" s="224" t="s">
        <v>993</v>
      </c>
      <c r="J87" s="239" t="s">
        <v>1011</v>
      </c>
      <c r="K87" s="240"/>
    </row>
    <row r="88" ht="22" customHeight="1" spans="1:11">
      <c r="A88" s="212" t="s">
        <v>507</v>
      </c>
      <c r="B88" s="208" t="s">
        <v>934</v>
      </c>
      <c r="C88" s="199" t="s">
        <v>384</v>
      </c>
      <c r="D88" s="231" t="s">
        <v>384</v>
      </c>
      <c r="E88" s="231">
        <v>13.046172271</v>
      </c>
      <c r="F88" s="231">
        <v>13.046172271</v>
      </c>
      <c r="G88" s="232">
        <v>2260</v>
      </c>
      <c r="H88" s="215">
        <f t="shared" si="1"/>
        <v>2360</v>
      </c>
      <c r="I88" s="224" t="s">
        <v>993</v>
      </c>
      <c r="J88" s="239" t="s">
        <v>1011</v>
      </c>
      <c r="K88" s="240"/>
    </row>
    <row r="89" ht="22" customHeight="1" spans="1:11">
      <c r="A89" s="212" t="s">
        <v>339</v>
      </c>
      <c r="B89" s="208" t="s">
        <v>935</v>
      </c>
      <c r="C89" s="199" t="s">
        <v>384</v>
      </c>
      <c r="D89" s="231" t="s">
        <v>384</v>
      </c>
      <c r="E89" s="231">
        <v>13.486292031</v>
      </c>
      <c r="F89" s="231">
        <v>13.486292031</v>
      </c>
      <c r="G89" s="232">
        <v>2330</v>
      </c>
      <c r="H89" s="215">
        <f t="shared" si="1"/>
        <v>2430</v>
      </c>
      <c r="I89" s="224" t="s">
        <v>993</v>
      </c>
      <c r="J89" s="239" t="s">
        <v>1011</v>
      </c>
      <c r="K89" s="240"/>
    </row>
    <row r="90" ht="22" customHeight="1" spans="1:11">
      <c r="A90" s="212" t="s">
        <v>430</v>
      </c>
      <c r="B90" s="208" t="s">
        <v>936</v>
      </c>
      <c r="C90" s="199" t="s">
        <v>384</v>
      </c>
      <c r="D90" s="231" t="s">
        <v>384</v>
      </c>
      <c r="E90" s="231">
        <v>13.70635191</v>
      </c>
      <c r="F90" s="231">
        <v>13.70635191</v>
      </c>
      <c r="G90" s="232">
        <v>2370</v>
      </c>
      <c r="H90" s="215">
        <f t="shared" si="1"/>
        <v>2470</v>
      </c>
      <c r="I90" s="224" t="s">
        <v>993</v>
      </c>
      <c r="J90" s="239" t="s">
        <v>1011</v>
      </c>
      <c r="K90" s="240"/>
    </row>
    <row r="91" ht="22" customHeight="1" spans="1:11">
      <c r="A91" s="212" t="s">
        <v>407</v>
      </c>
      <c r="B91" s="208" t="s">
        <v>937</v>
      </c>
      <c r="C91" s="199" t="s">
        <v>384</v>
      </c>
      <c r="D91" s="231" t="s">
        <v>384</v>
      </c>
      <c r="E91" s="231">
        <v>13.70635191</v>
      </c>
      <c r="F91" s="231">
        <v>13.70635191</v>
      </c>
      <c r="G91" s="232">
        <v>2370</v>
      </c>
      <c r="H91" s="215">
        <f t="shared" si="1"/>
        <v>2470</v>
      </c>
      <c r="I91" s="224" t="s">
        <v>993</v>
      </c>
      <c r="J91" s="239" t="s">
        <v>1011</v>
      </c>
      <c r="K91" s="240"/>
    </row>
    <row r="92" ht="22" customHeight="1" spans="1:11">
      <c r="A92" s="212" t="s">
        <v>402</v>
      </c>
      <c r="B92" s="208" t="s">
        <v>938</v>
      </c>
      <c r="C92" s="199" t="s">
        <v>384</v>
      </c>
      <c r="D92" s="231" t="s">
        <v>384</v>
      </c>
      <c r="E92" s="231">
        <v>13.70635191</v>
      </c>
      <c r="F92" s="231">
        <v>13.70635191</v>
      </c>
      <c r="G92" s="232">
        <v>2370</v>
      </c>
      <c r="H92" s="215">
        <f t="shared" si="1"/>
        <v>2470</v>
      </c>
      <c r="I92" s="224" t="s">
        <v>993</v>
      </c>
      <c r="J92" s="239" t="s">
        <v>1011</v>
      </c>
      <c r="K92" s="240"/>
    </row>
    <row r="93" ht="22" customHeight="1" spans="1:11">
      <c r="A93" s="212" t="s">
        <v>392</v>
      </c>
      <c r="B93" s="208" t="s">
        <v>939</v>
      </c>
      <c r="C93" s="199" t="s">
        <v>384</v>
      </c>
      <c r="D93" s="231" t="s">
        <v>384</v>
      </c>
      <c r="E93" s="231">
        <v>13.92641179</v>
      </c>
      <c r="F93" s="231">
        <v>13.92641179</v>
      </c>
      <c r="G93" s="232">
        <v>2410</v>
      </c>
      <c r="H93" s="215">
        <f t="shared" si="1"/>
        <v>2510</v>
      </c>
      <c r="I93" s="224" t="s">
        <v>993</v>
      </c>
      <c r="J93" s="239" t="s">
        <v>1011</v>
      </c>
      <c r="K93" s="240"/>
    </row>
    <row r="94" ht="22" customHeight="1" spans="1:11">
      <c r="A94" s="212" t="s">
        <v>421</v>
      </c>
      <c r="B94" s="208" t="s">
        <v>940</v>
      </c>
      <c r="C94" s="199" t="s">
        <v>384</v>
      </c>
      <c r="D94" s="231" t="s">
        <v>384</v>
      </c>
      <c r="E94" s="231">
        <v>13.70635191</v>
      </c>
      <c r="F94" s="231">
        <v>13.70635191</v>
      </c>
      <c r="G94" s="232">
        <v>2380</v>
      </c>
      <c r="H94" s="215">
        <f t="shared" si="1"/>
        <v>2480</v>
      </c>
      <c r="I94" s="224" t="s">
        <v>993</v>
      </c>
      <c r="J94" s="239" t="s">
        <v>1011</v>
      </c>
      <c r="K94" s="240"/>
    </row>
    <row r="95" ht="22" customHeight="1" spans="1:11">
      <c r="A95" s="212" t="s">
        <v>480</v>
      </c>
      <c r="B95" s="208" t="s">
        <v>941</v>
      </c>
      <c r="C95" s="199" t="s">
        <v>384</v>
      </c>
      <c r="D95" s="231" t="s">
        <v>384</v>
      </c>
      <c r="E95" s="231">
        <v>12.826112391</v>
      </c>
      <c r="F95" s="231">
        <v>12.826112391</v>
      </c>
      <c r="G95" s="232">
        <v>2230</v>
      </c>
      <c r="H95" s="215">
        <f t="shared" si="1"/>
        <v>2330</v>
      </c>
      <c r="I95" s="224" t="s">
        <v>993</v>
      </c>
      <c r="J95" s="239" t="s">
        <v>1011</v>
      </c>
      <c r="K95" s="240"/>
    </row>
    <row r="96" ht="22" customHeight="1" spans="1:11">
      <c r="A96" s="212" t="s">
        <v>429</v>
      </c>
      <c r="B96" s="208" t="s">
        <v>942</v>
      </c>
      <c r="C96" s="199" t="s">
        <v>384</v>
      </c>
      <c r="D96" s="231" t="s">
        <v>384</v>
      </c>
      <c r="E96" s="231">
        <v>12.826112391</v>
      </c>
      <c r="F96" s="231">
        <v>12.826112391</v>
      </c>
      <c r="G96" s="232">
        <v>2230</v>
      </c>
      <c r="H96" s="215">
        <f t="shared" si="1"/>
        <v>2330</v>
      </c>
      <c r="I96" s="224" t="s">
        <v>993</v>
      </c>
      <c r="J96" s="239" t="s">
        <v>1011</v>
      </c>
      <c r="K96" s="240"/>
    </row>
    <row r="97" ht="22" customHeight="1" spans="1:11">
      <c r="A97" s="212" t="s">
        <v>390</v>
      </c>
      <c r="B97" s="208" t="s">
        <v>943</v>
      </c>
      <c r="C97" s="199" t="s">
        <v>384</v>
      </c>
      <c r="D97" s="231" t="s">
        <v>384</v>
      </c>
      <c r="E97" s="231">
        <v>13.70635191</v>
      </c>
      <c r="F97" s="231">
        <v>13.70635191</v>
      </c>
      <c r="G97" s="232">
        <v>2370</v>
      </c>
      <c r="H97" s="215">
        <f t="shared" si="1"/>
        <v>2470</v>
      </c>
      <c r="I97" s="224" t="s">
        <v>993</v>
      </c>
      <c r="J97" s="239" t="s">
        <v>1011</v>
      </c>
      <c r="K97" s="240"/>
    </row>
    <row r="98" ht="22" customHeight="1" spans="1:11">
      <c r="A98" s="212" t="s">
        <v>489</v>
      </c>
      <c r="B98" s="208" t="s">
        <v>944</v>
      </c>
      <c r="C98" s="199" t="s">
        <v>384</v>
      </c>
      <c r="D98" s="231" t="s">
        <v>384</v>
      </c>
      <c r="E98" s="231">
        <v>13.70635191</v>
      </c>
      <c r="F98" s="231">
        <v>13.70635191</v>
      </c>
      <c r="G98" s="232">
        <v>2370</v>
      </c>
      <c r="H98" s="215">
        <f t="shared" si="1"/>
        <v>2470</v>
      </c>
      <c r="I98" s="224" t="s">
        <v>993</v>
      </c>
      <c r="J98" s="239" t="s">
        <v>1011</v>
      </c>
      <c r="K98" s="240"/>
    </row>
    <row r="99" ht="22" customHeight="1" spans="1:11">
      <c r="A99" s="212" t="s">
        <v>432</v>
      </c>
      <c r="B99" s="208" t="s">
        <v>945</v>
      </c>
      <c r="C99" s="199" t="s">
        <v>384</v>
      </c>
      <c r="D99" s="231" t="s">
        <v>384</v>
      </c>
      <c r="E99" s="231">
        <v>13.92641179</v>
      </c>
      <c r="F99" s="231">
        <v>13.92641179</v>
      </c>
      <c r="G99" s="232">
        <v>2410</v>
      </c>
      <c r="H99" s="215">
        <f t="shared" si="1"/>
        <v>2510</v>
      </c>
      <c r="I99" s="224" t="s">
        <v>993</v>
      </c>
      <c r="J99" s="239" t="s">
        <v>1011</v>
      </c>
      <c r="K99" s="240"/>
    </row>
    <row r="100" ht="22" customHeight="1" spans="1:11">
      <c r="A100" s="212" t="s">
        <v>424</v>
      </c>
      <c r="B100" s="208" t="s">
        <v>946</v>
      </c>
      <c r="C100" s="199" t="s">
        <v>384</v>
      </c>
      <c r="D100" s="231" t="s">
        <v>384</v>
      </c>
      <c r="E100" s="231">
        <v>13.70635191</v>
      </c>
      <c r="F100" s="231">
        <v>13.70635191</v>
      </c>
      <c r="G100" s="232">
        <v>2370</v>
      </c>
      <c r="H100" s="215">
        <f t="shared" si="1"/>
        <v>2470</v>
      </c>
      <c r="I100" s="224" t="s">
        <v>993</v>
      </c>
      <c r="J100" s="239" t="s">
        <v>1011</v>
      </c>
      <c r="K100" s="240"/>
    </row>
    <row r="101" ht="22" customHeight="1" spans="1:11">
      <c r="A101" s="212" t="s">
        <v>396</v>
      </c>
      <c r="B101" s="208" t="s">
        <v>947</v>
      </c>
      <c r="C101" s="199" t="s">
        <v>384</v>
      </c>
      <c r="D101" s="231" t="s">
        <v>384</v>
      </c>
      <c r="E101" s="231">
        <v>13.70635191</v>
      </c>
      <c r="F101" s="231">
        <v>13.70635191</v>
      </c>
      <c r="G101" s="232">
        <v>2370</v>
      </c>
      <c r="H101" s="215">
        <f t="shared" si="1"/>
        <v>2470</v>
      </c>
      <c r="I101" s="224" t="s">
        <v>993</v>
      </c>
      <c r="J101" s="239" t="s">
        <v>1011</v>
      </c>
      <c r="K101" s="240"/>
    </row>
    <row r="102" ht="22" customHeight="1" spans="1:11">
      <c r="A102" s="212" t="s">
        <v>406</v>
      </c>
      <c r="B102" s="208" t="s">
        <v>948</v>
      </c>
      <c r="C102" s="199" t="s">
        <v>384</v>
      </c>
      <c r="D102" s="231" t="s">
        <v>384</v>
      </c>
      <c r="E102" s="231">
        <v>16.56713035</v>
      </c>
      <c r="F102" s="231">
        <v>16.56713035</v>
      </c>
      <c r="G102" s="232">
        <v>2850</v>
      </c>
      <c r="H102" s="215">
        <f t="shared" si="1"/>
        <v>2950</v>
      </c>
      <c r="I102" s="224" t="s">
        <v>993</v>
      </c>
      <c r="J102" s="239" t="s">
        <v>1011</v>
      </c>
      <c r="K102" s="240"/>
    </row>
    <row r="103" customHeight="1"/>
    <row r="104" customHeight="1"/>
    <row r="105" customHeight="1" spans="1:11">
      <c r="A105" s="243" t="s">
        <v>717</v>
      </c>
      <c r="B105" s="243"/>
      <c r="C105" s="164" t="s">
        <v>791</v>
      </c>
      <c r="D105" s="164"/>
      <c r="E105" s="164"/>
      <c r="F105" s="164"/>
      <c r="G105" s="164"/>
      <c r="H105" s="164"/>
      <c r="I105" s="164"/>
      <c r="J105" s="164"/>
      <c r="K105" s="164"/>
    </row>
    <row r="106" ht="20" customHeight="1" spans="1:11">
      <c r="A106" s="243"/>
      <c r="B106" s="243"/>
      <c r="C106" s="164" t="s">
        <v>792</v>
      </c>
      <c r="D106" s="164"/>
      <c r="E106" s="164"/>
      <c r="F106" s="164"/>
      <c r="G106" s="164"/>
      <c r="H106" s="164"/>
      <c r="I106" s="164"/>
      <c r="J106" s="164"/>
      <c r="K106" s="164"/>
    </row>
    <row r="107" ht="20" customHeight="1" spans="1:11">
      <c r="A107" s="243"/>
      <c r="B107" s="243"/>
      <c r="C107" s="164" t="s">
        <v>720</v>
      </c>
      <c r="D107" s="164"/>
      <c r="E107" s="164"/>
      <c r="F107" s="164"/>
      <c r="G107" s="164"/>
      <c r="H107" s="164"/>
      <c r="I107" s="164"/>
      <c r="J107" s="164"/>
      <c r="K107" s="164"/>
    </row>
    <row r="108" ht="20" customHeight="1" spans="1:11">
      <c r="A108" s="243"/>
      <c r="B108" s="243"/>
      <c r="C108" s="164" t="s">
        <v>721</v>
      </c>
      <c r="D108" s="164"/>
      <c r="E108" s="164"/>
      <c r="F108" s="164"/>
      <c r="G108" s="164"/>
      <c r="H108" s="164"/>
      <c r="I108" s="164"/>
      <c r="J108" s="164"/>
      <c r="K108" s="164"/>
    </row>
    <row r="109" ht="20" customHeight="1" spans="1:11">
      <c r="A109" s="243"/>
      <c r="B109" s="243"/>
      <c r="C109" s="164" t="s">
        <v>722</v>
      </c>
      <c r="D109" s="164"/>
      <c r="E109" s="164"/>
      <c r="F109" s="164"/>
      <c r="G109" s="164"/>
      <c r="H109" s="164"/>
      <c r="I109" s="164"/>
      <c r="J109" s="164"/>
      <c r="K109" s="164"/>
    </row>
    <row r="110" ht="20" customHeight="1" spans="1:11">
      <c r="A110" s="243"/>
      <c r="B110" s="243"/>
      <c r="C110" s="112" t="s">
        <v>723</v>
      </c>
      <c r="D110" s="114"/>
      <c r="E110" s="114"/>
      <c r="F110" s="114"/>
      <c r="G110" s="114"/>
      <c r="H110" s="114"/>
      <c r="I110" s="114"/>
      <c r="J110" s="114"/>
      <c r="K110" s="115"/>
    </row>
    <row r="111" ht="40" customHeight="1" spans="1:11">
      <c r="A111" s="243"/>
      <c r="B111" s="243"/>
      <c r="C111" s="112" t="s">
        <v>949</v>
      </c>
      <c r="D111" s="114"/>
      <c r="E111" s="114"/>
      <c r="F111" s="114"/>
      <c r="G111" s="114"/>
      <c r="H111" s="114"/>
      <c r="I111" s="114"/>
      <c r="J111" s="114"/>
      <c r="K111" s="115"/>
    </row>
    <row r="112" ht="24" customHeight="1" spans="1:11">
      <c r="A112" s="243"/>
      <c r="B112" s="243"/>
      <c r="C112" s="164" t="s">
        <v>725</v>
      </c>
      <c r="D112" s="164"/>
      <c r="E112" s="164"/>
      <c r="F112" s="164"/>
      <c r="G112" s="164"/>
      <c r="H112" s="164"/>
      <c r="I112" s="164"/>
      <c r="J112" s="164"/>
      <c r="K112" s="164"/>
    </row>
    <row r="113" ht="25" customHeight="1" spans="1:11">
      <c r="A113" s="243"/>
      <c r="B113" s="243"/>
      <c r="C113" s="164" t="s">
        <v>726</v>
      </c>
      <c r="D113" s="164"/>
      <c r="E113" s="164"/>
      <c r="F113" s="164"/>
      <c r="G113" s="164"/>
      <c r="H113" s="164"/>
      <c r="I113" s="164"/>
      <c r="J113" s="164"/>
      <c r="K113" s="164"/>
    </row>
    <row r="114" ht="20" customHeight="1" spans="1:11">
      <c r="A114" s="243"/>
      <c r="B114" s="243"/>
      <c r="C114" s="164" t="s">
        <v>727</v>
      </c>
      <c r="D114" s="164"/>
      <c r="E114" s="164"/>
      <c r="F114" s="164"/>
      <c r="G114" s="164"/>
      <c r="H114" s="164"/>
      <c r="I114" s="164"/>
      <c r="J114" s="164"/>
      <c r="K114" s="164"/>
    </row>
    <row r="115" ht="20" customHeight="1" spans="1:11">
      <c r="A115" s="243"/>
      <c r="B115" s="243"/>
      <c r="C115" s="164" t="s">
        <v>728</v>
      </c>
      <c r="D115" s="164"/>
      <c r="E115" s="164"/>
      <c r="F115" s="164"/>
      <c r="G115" s="164"/>
      <c r="H115" s="164"/>
      <c r="I115" s="164"/>
      <c r="J115" s="164"/>
      <c r="K115" s="164"/>
    </row>
    <row r="116" ht="20" customHeight="1" spans="1:11">
      <c r="A116" s="243"/>
      <c r="B116" s="243"/>
      <c r="C116" s="164" t="s">
        <v>729</v>
      </c>
      <c r="D116" s="164"/>
      <c r="E116" s="164"/>
      <c r="F116" s="164"/>
      <c r="G116" s="164"/>
      <c r="H116" s="164"/>
      <c r="I116" s="164"/>
      <c r="J116" s="164"/>
      <c r="K116" s="164"/>
    </row>
    <row r="117" ht="20" customHeight="1" spans="1:11">
      <c r="A117" s="243"/>
      <c r="B117" s="243"/>
      <c r="C117" s="164" t="s">
        <v>730</v>
      </c>
      <c r="D117" s="164"/>
      <c r="E117" s="164"/>
      <c r="F117" s="164"/>
      <c r="G117" s="164"/>
      <c r="H117" s="164"/>
      <c r="I117" s="164"/>
      <c r="J117" s="164"/>
      <c r="K117" s="164"/>
    </row>
    <row r="118" ht="20" customHeight="1" spans="1:11">
      <c r="A118" s="243"/>
      <c r="B118" s="243"/>
      <c r="C118" s="164" t="s">
        <v>731</v>
      </c>
      <c r="D118" s="164"/>
      <c r="E118" s="164"/>
      <c r="F118" s="164"/>
      <c r="G118" s="164"/>
      <c r="H118" s="164"/>
      <c r="I118" s="164"/>
      <c r="J118" s="164"/>
      <c r="K118" s="164"/>
    </row>
    <row r="119" s="171" customFormat="1" customHeight="1" spans="1:11">
      <c r="A119" s="122"/>
      <c r="B119" s="122"/>
      <c r="C119" s="123"/>
      <c r="D119" s="123"/>
      <c r="E119" s="123"/>
      <c r="F119" s="123"/>
      <c r="G119" s="123"/>
      <c r="H119" s="123"/>
      <c r="I119" s="123"/>
      <c r="J119" s="123"/>
      <c r="K119" s="123"/>
    </row>
    <row r="120" customFormat="1" ht="22" customHeight="1" spans="1:11">
      <c r="A120" s="129" t="s">
        <v>732</v>
      </c>
      <c r="B120" s="129"/>
      <c r="C120" s="125" t="s">
        <v>950</v>
      </c>
      <c r="D120" s="127"/>
      <c r="E120" s="127"/>
      <c r="F120" s="127"/>
      <c r="G120" s="127"/>
      <c r="H120" s="127"/>
      <c r="I120" s="127"/>
      <c r="J120" s="127"/>
      <c r="K120" s="128"/>
    </row>
    <row r="121" customFormat="1" ht="22" customHeight="1" spans="1:11">
      <c r="A121" s="111"/>
      <c r="B121" s="129"/>
      <c r="C121" s="130" t="s">
        <v>794</v>
      </c>
      <c r="D121" s="132"/>
      <c r="E121" s="132"/>
      <c r="F121" s="132"/>
      <c r="G121" s="132"/>
      <c r="H121" s="132"/>
      <c r="I121" s="132"/>
      <c r="J121" s="132"/>
      <c r="K121" s="133"/>
    </row>
    <row r="122" customFormat="1" ht="22" customHeight="1" spans="1:11">
      <c r="A122" s="111"/>
      <c r="B122" s="129"/>
      <c r="C122" s="134" t="s">
        <v>951</v>
      </c>
      <c r="D122" s="136"/>
      <c r="E122" s="136"/>
      <c r="F122" s="136"/>
      <c r="G122" s="136"/>
      <c r="H122" s="136"/>
      <c r="I122" s="136"/>
      <c r="J122" s="136"/>
      <c r="K122" s="137"/>
    </row>
    <row r="123" customFormat="1" ht="22" customHeight="1" spans="1:11">
      <c r="A123" s="111"/>
      <c r="B123" s="129"/>
      <c r="C123" s="134" t="s">
        <v>952</v>
      </c>
      <c r="D123" s="136"/>
      <c r="E123" s="136"/>
      <c r="F123" s="136"/>
      <c r="G123" s="136"/>
      <c r="H123" s="136"/>
      <c r="I123" s="136"/>
      <c r="J123" s="136"/>
      <c r="K123" s="137"/>
    </row>
    <row r="124" customFormat="1" ht="22" customHeight="1" spans="1:11">
      <c r="A124" s="111"/>
      <c r="B124" s="129"/>
      <c r="C124" s="134" t="s">
        <v>797</v>
      </c>
      <c r="D124" s="136"/>
      <c r="E124" s="136"/>
      <c r="F124" s="136"/>
      <c r="G124" s="136"/>
      <c r="H124" s="136"/>
      <c r="I124" s="136"/>
      <c r="J124" s="136"/>
      <c r="K124" s="137"/>
    </row>
    <row r="125" customFormat="1" ht="22" customHeight="1" spans="1:11">
      <c r="A125" s="111"/>
      <c r="B125" s="129"/>
      <c r="C125" s="138" t="s">
        <v>953</v>
      </c>
      <c r="D125" s="140"/>
      <c r="E125" s="140"/>
      <c r="F125" s="140"/>
      <c r="G125" s="140"/>
      <c r="H125" s="140"/>
      <c r="I125" s="140"/>
      <c r="J125" s="140"/>
      <c r="K125" s="141"/>
    </row>
    <row r="126" s="172" customFormat="1" ht="18" customHeight="1" spans="1:11">
      <c r="A126" s="122"/>
      <c r="B126" s="122"/>
      <c r="C126" s="142"/>
      <c r="D126" s="142"/>
      <c r="E126" s="142"/>
      <c r="F126" s="142"/>
      <c r="G126" s="142"/>
      <c r="H126" s="142"/>
      <c r="I126" s="142"/>
      <c r="J126" s="142"/>
      <c r="K126" s="142"/>
    </row>
    <row r="127" ht="21" customHeight="1" spans="1:11">
      <c r="A127" s="129" t="s">
        <v>738</v>
      </c>
      <c r="B127" s="129"/>
      <c r="C127" s="156" t="s">
        <v>739</v>
      </c>
      <c r="D127" s="157"/>
      <c r="E127" s="157"/>
      <c r="F127" s="157"/>
      <c r="G127" s="157"/>
      <c r="H127" s="157"/>
      <c r="I127" s="157"/>
      <c r="J127" s="157"/>
      <c r="K127" s="158"/>
    </row>
    <row r="128" ht="21" customHeight="1" spans="1:11">
      <c r="A128" s="111"/>
      <c r="B128" s="129"/>
      <c r="C128" s="159" t="s">
        <v>799</v>
      </c>
      <c r="D128" s="161"/>
      <c r="E128" s="161"/>
      <c r="F128" s="161"/>
      <c r="G128" s="161"/>
      <c r="H128" s="161"/>
      <c r="I128" s="161"/>
      <c r="J128" s="161"/>
      <c r="K128" s="162"/>
    </row>
    <row r="129" ht="21" customHeight="1" spans="1:11">
      <c r="A129" s="111"/>
      <c r="B129" s="129"/>
      <c r="C129" s="159" t="s">
        <v>800</v>
      </c>
      <c r="D129" s="161"/>
      <c r="E129" s="161"/>
      <c r="F129" s="161"/>
      <c r="G129" s="161"/>
      <c r="H129" s="161"/>
      <c r="I129" s="161"/>
      <c r="J129" s="161"/>
      <c r="K129" s="162"/>
    </row>
    <row r="130" ht="21" customHeight="1" spans="1:11">
      <c r="A130" s="111"/>
      <c r="B130" s="129"/>
      <c r="C130" s="159" t="s">
        <v>801</v>
      </c>
      <c r="D130" s="161"/>
      <c r="E130" s="161"/>
      <c r="F130" s="161"/>
      <c r="G130" s="161"/>
      <c r="H130" s="161"/>
      <c r="I130" s="161"/>
      <c r="J130" s="161"/>
      <c r="K130" s="162"/>
    </row>
    <row r="131" ht="109" customHeight="1" spans="1:11">
      <c r="A131" s="111"/>
      <c r="B131" s="129"/>
      <c r="C131" s="159" t="s">
        <v>802</v>
      </c>
      <c r="D131" s="161"/>
      <c r="E131" s="161"/>
      <c r="F131" s="161"/>
      <c r="G131" s="161"/>
      <c r="H131" s="161"/>
      <c r="I131" s="161"/>
      <c r="J131" s="161"/>
      <c r="K131" s="162"/>
    </row>
    <row r="132" ht="36" customHeight="1" spans="1:11">
      <c r="A132" s="111"/>
      <c r="B132" s="129"/>
      <c r="C132" s="159" t="s">
        <v>803</v>
      </c>
      <c r="D132" s="161"/>
      <c r="E132" s="161"/>
      <c r="F132" s="161"/>
      <c r="G132" s="161"/>
      <c r="H132" s="161"/>
      <c r="I132" s="161"/>
      <c r="J132" s="161"/>
      <c r="K132" s="162"/>
    </row>
    <row r="133" ht="22" customHeight="1" spans="1:11">
      <c r="A133" s="111"/>
      <c r="B133" s="129"/>
      <c r="C133" s="163" t="s">
        <v>804</v>
      </c>
      <c r="D133" s="164"/>
      <c r="E133" s="164"/>
      <c r="F133" s="164"/>
      <c r="G133" s="164"/>
      <c r="H133" s="164"/>
      <c r="I133" s="164"/>
      <c r="J133" s="164"/>
      <c r="K133" s="165"/>
    </row>
    <row r="134" ht="22" customHeight="1" spans="1:11">
      <c r="A134" s="111"/>
      <c r="B134" s="129"/>
      <c r="C134" s="159" t="s">
        <v>805</v>
      </c>
      <c r="D134" s="161"/>
      <c r="E134" s="161"/>
      <c r="F134" s="161"/>
      <c r="G134" s="161"/>
      <c r="H134" s="161"/>
      <c r="I134" s="161"/>
      <c r="J134" s="161"/>
      <c r="K134" s="162"/>
    </row>
    <row r="135" ht="22" customHeight="1" spans="1:11">
      <c r="A135" s="111"/>
      <c r="B135" s="129"/>
      <c r="C135" s="159" t="s">
        <v>806</v>
      </c>
      <c r="D135" s="161"/>
      <c r="E135" s="161"/>
      <c r="F135" s="161"/>
      <c r="G135" s="161"/>
      <c r="H135" s="161"/>
      <c r="I135" s="161"/>
      <c r="J135" s="161"/>
      <c r="K135" s="162"/>
    </row>
    <row r="136" ht="22" customHeight="1" spans="1:11">
      <c r="A136" s="111"/>
      <c r="B136" s="129"/>
      <c r="C136" s="159" t="s">
        <v>807</v>
      </c>
      <c r="D136" s="161"/>
      <c r="E136" s="161"/>
      <c r="F136" s="161"/>
      <c r="G136" s="161"/>
      <c r="H136" s="161"/>
      <c r="I136" s="161"/>
      <c r="J136" s="161"/>
      <c r="K136" s="162"/>
    </row>
    <row r="137" ht="22" customHeight="1" spans="1:11">
      <c r="A137" s="111"/>
      <c r="B137" s="129"/>
      <c r="C137" s="159" t="s">
        <v>808</v>
      </c>
      <c r="D137" s="161"/>
      <c r="E137" s="161"/>
      <c r="F137" s="161"/>
      <c r="G137" s="161"/>
      <c r="H137" s="161"/>
      <c r="I137" s="161"/>
      <c r="J137" s="161"/>
      <c r="K137" s="162"/>
    </row>
    <row r="138" ht="22" customHeight="1" spans="1:11">
      <c r="A138" s="244"/>
      <c r="B138" s="244"/>
      <c r="C138" s="166" t="s">
        <v>809</v>
      </c>
      <c r="D138" s="168"/>
      <c r="E138" s="168"/>
      <c r="F138" s="168"/>
      <c r="G138" s="168"/>
      <c r="H138" s="168"/>
      <c r="I138" s="168"/>
      <c r="J138" s="168"/>
      <c r="K138" s="169"/>
    </row>
  </sheetData>
  <mergeCells count="106">
    <mergeCell ref="A1:K1"/>
    <mergeCell ref="A2:K2"/>
    <mergeCell ref="A3:K3"/>
    <mergeCell ref="A4:K4"/>
    <mergeCell ref="A5:K5"/>
    <mergeCell ref="H6:K6"/>
    <mergeCell ref="A10:K10"/>
    <mergeCell ref="A11:K11"/>
    <mergeCell ref="A12:K12"/>
    <mergeCell ref="C13:F13"/>
    <mergeCell ref="A15:B15"/>
    <mergeCell ref="A16:B16"/>
    <mergeCell ref="A17:B17"/>
    <mergeCell ref="A18:B18"/>
    <mergeCell ref="J29:K29"/>
    <mergeCell ref="J54:K54"/>
    <mergeCell ref="J55:K55"/>
    <mergeCell ref="J56:K56"/>
    <mergeCell ref="J57:K57"/>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C105:K105"/>
    <mergeCell ref="C106:K106"/>
    <mergeCell ref="C107:K107"/>
    <mergeCell ref="C108:K108"/>
    <mergeCell ref="C109:K109"/>
    <mergeCell ref="C110:K110"/>
    <mergeCell ref="C111:K111"/>
    <mergeCell ref="C112:K112"/>
    <mergeCell ref="C113:K113"/>
    <mergeCell ref="C114:K114"/>
    <mergeCell ref="C115:K115"/>
    <mergeCell ref="C116:K116"/>
    <mergeCell ref="C117:K117"/>
    <mergeCell ref="C118:K118"/>
    <mergeCell ref="C120:K120"/>
    <mergeCell ref="C121:K121"/>
    <mergeCell ref="C122:K122"/>
    <mergeCell ref="C123:K123"/>
    <mergeCell ref="C124:K124"/>
    <mergeCell ref="C125:K125"/>
    <mergeCell ref="C127:K127"/>
    <mergeCell ref="C128:K128"/>
    <mergeCell ref="C129:K129"/>
    <mergeCell ref="C130:K130"/>
    <mergeCell ref="C131:K131"/>
    <mergeCell ref="C132:K132"/>
    <mergeCell ref="C133:K133"/>
    <mergeCell ref="C134:K134"/>
    <mergeCell ref="C135:K135"/>
    <mergeCell ref="C136:K136"/>
    <mergeCell ref="C137:K137"/>
    <mergeCell ref="C138:K138"/>
    <mergeCell ref="A13:A14"/>
    <mergeCell ref="B13:B14"/>
    <mergeCell ref="G7:G9"/>
    <mergeCell ref="I13:I14"/>
    <mergeCell ref="H7:K9"/>
    <mergeCell ref="J13:K14"/>
    <mergeCell ref="J19:K27"/>
    <mergeCell ref="J15:K18"/>
    <mergeCell ref="J39:K53"/>
    <mergeCell ref="A105:B118"/>
    <mergeCell ref="A120:B125"/>
    <mergeCell ref="A127:B138"/>
  </mergeCells>
  <conditionalFormatting sqref="A5:K5">
    <cfRule type="dataBar" priority="32768">
      <dataBar>
        <cfvo type="min"/>
        <cfvo type="max"/>
        <color indexed="65"/>
      </dataBar>
      <extLst>
        <ext xmlns:x14="http://schemas.microsoft.com/office/spreadsheetml/2009/9/main" uri="{B025F937-C7B1-47D3-B67F-A62EFF666E3E}">
          <x14:id>{33c62b40-017a-4ec8-92b3-d307e41110bf}</x14:id>
        </ext>
      </extLst>
    </cfRule>
    <cfRule type="colorScale" priority="33">
      <colorScale>
        <cfvo type="min"/>
        <cfvo type="percentile" val="50"/>
        <cfvo type="max"/>
        <color rgb="FFF8696B"/>
        <color rgb="FFFFEB84"/>
        <color rgb="FF63BE7B"/>
      </colorScale>
    </cfRule>
    <cfRule type="dataBar" priority="34">
      <dataBar>
        <cfvo type="min"/>
        <cfvo type="max"/>
        <color rgb="FF638EC6"/>
      </dataBar>
      <extLst>
        <ext xmlns:x14="http://schemas.microsoft.com/office/spreadsheetml/2009/9/main" uri="{B025F937-C7B1-47D3-B67F-A62EFF666E3E}">
          <x14:id>{d1395f16-cc32-4b26-8232-7f9e3d720dba}</x14:id>
        </ext>
      </extLst>
    </cfRule>
  </conditionalFormatting>
  <conditionalFormatting sqref="A12">
    <cfRule type="colorScale" priority="31">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{3dbbe4a0-6881-4384-b335-a60cdc991567}</x14:id>
        </ext>
      </extLst>
    </cfRule>
    <cfRule type="dataBar" priority="32">
      <dataBar>
        <cfvo type="min"/>
        <cfvo type="max"/>
        <color rgb="FF638EC6"/>
      </dataBar>
      <extLst>
        <ext xmlns:x14="http://schemas.microsoft.com/office/spreadsheetml/2009/9/main" uri="{B025F937-C7B1-47D3-B67F-A62EFF666E3E}">
          <x14:id>{1c13beff-1973-4a4b-b4c1-9fae367356a6}</x14:id>
        </ext>
      </extLst>
    </cfRule>
  </conditionalFormatting>
  <conditionalFormatting sqref="A28:B28">
    <cfRule type="duplicateValues" dxfId="1" priority="6"/>
  </conditionalFormatting>
  <conditionalFormatting sqref="A30">
    <cfRule type="duplicateValues" dxfId="1" priority="2"/>
  </conditionalFormatting>
  <conditionalFormatting sqref="B30">
    <cfRule type="duplicateValues" dxfId="1" priority="1"/>
  </conditionalFormatting>
  <conditionalFormatting sqref="A40">
    <cfRule type="duplicateValues" dxfId="1" priority="26"/>
  </conditionalFormatting>
  <conditionalFormatting sqref="A41">
    <cfRule type="duplicateValues" dxfId="1" priority="28"/>
  </conditionalFormatting>
  <conditionalFormatting sqref="A45:B45">
    <cfRule type="duplicateValues" dxfId="1" priority="25"/>
  </conditionalFormatting>
  <conditionalFormatting sqref="A51:B51">
    <cfRule type="duplicateValues" dxfId="1" priority="24"/>
  </conditionalFormatting>
  <conditionalFormatting sqref="A57:B57">
    <cfRule type="duplicateValues" dxfId="1" priority="27"/>
  </conditionalFormatting>
  <conditionalFormatting sqref="A61">
    <cfRule type="duplicateValues" dxfId="1" priority="22"/>
  </conditionalFormatting>
  <conditionalFormatting sqref="B61">
    <cfRule type="duplicateValues" dxfId="1" priority="15"/>
  </conditionalFormatting>
  <conditionalFormatting sqref="A66">
    <cfRule type="duplicateValues" dxfId="1" priority="19"/>
  </conditionalFormatting>
  <conditionalFormatting sqref="B66">
    <cfRule type="duplicateValues" dxfId="1" priority="12"/>
  </conditionalFormatting>
  <conditionalFormatting sqref="A70">
    <cfRule type="duplicateValues" dxfId="1" priority="20"/>
  </conditionalFormatting>
  <conditionalFormatting sqref="B70">
    <cfRule type="duplicateValues" dxfId="1" priority="13"/>
  </conditionalFormatting>
  <conditionalFormatting sqref="A31:A33">
    <cfRule type="duplicateValues" dxfId="1" priority="4"/>
  </conditionalFormatting>
  <conditionalFormatting sqref="A34:A38">
    <cfRule type="duplicateValues" dxfId="1" priority="10"/>
  </conditionalFormatting>
  <conditionalFormatting sqref="B31:B33">
    <cfRule type="duplicateValues" dxfId="1" priority="3"/>
  </conditionalFormatting>
  <conditionalFormatting sqref="A19:A22 A39 A42">
    <cfRule type="duplicateValues" dxfId="1" priority="30"/>
  </conditionalFormatting>
  <conditionalFormatting sqref="A23:B27 A52:B56 A46:B50 A43:B44 A29:B29">
    <cfRule type="duplicateValues" dxfId="1" priority="29"/>
  </conditionalFormatting>
  <conditionalFormatting sqref="A58:B59">
    <cfRule type="duplicateValues" dxfId="1" priority="5"/>
  </conditionalFormatting>
  <conditionalFormatting sqref="A60 A62 A64:A65 A71 A67:A69 A73 A75:A102">
    <cfRule type="duplicateValues" dxfId="1" priority="23"/>
  </conditionalFormatting>
  <conditionalFormatting sqref="B60 B62 B71 B64:B65 B67:B69 B73:B102">
    <cfRule type="duplicateValues" dxfId="1" priority="16"/>
  </conditionalFormatting>
  <conditionalFormatting sqref="A63 A72">
    <cfRule type="duplicateValues" dxfId="1" priority="21"/>
  </conditionalFormatting>
  <conditionalFormatting sqref="B63 B72">
    <cfRule type="duplicateValues" dxfId="1" priority="14"/>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33c62b40-017a-4ec8-92b3-d307e41110bf}">
            <x14:dataBar minLength="10" maxLength="90" negativeBarColorSameAsPositive="1" axisPosition="none">
              <x14:cfvo type="min"/>
              <x14:cfvo type="max"/>
              <x14:axisColor indexed="65"/>
            </x14:dataBar>
          </x14:cfRule>
          <x14:cfRule type="dataBar" id="{d1395f16-cc32-4b26-8232-7f9e3d720dba}">
            <x14:dataBar minLength="10" maxLength="90" negativeBarColorSameAsPositive="1" axisPosition="none">
              <x14:cfvo type="min"/>
              <x14:cfvo type="max"/>
              <x14:axisColor indexed="65"/>
            </x14:dataBar>
          </x14:cfRule>
          <xm:sqref>A5:K5</xm:sqref>
        </x14:conditionalFormatting>
        <x14:conditionalFormatting xmlns:xm="http://schemas.microsoft.com/office/excel/2006/main">
          <x14:cfRule type="dataBar" id="{3dbbe4a0-6881-4384-b335-a60cdc991567}">
            <x14:dataBar minLength="10" maxLength="90" negativeBarColorSameAsPositive="1" axisPosition="none">
              <x14:cfvo type="min"/>
              <x14:cfvo type="max"/>
              <x14:axisColor indexed="65"/>
            </x14:dataBar>
          </x14:cfRule>
          <x14:cfRule type="dataBar" id="{1c13beff-1973-4a4b-b4c1-9fae367356a6}">
            <x14:dataBar minLength="10" maxLength="90" negativeBarColorSameAsPositive="1" axisPosition="none">
              <x14:cfvo type="min"/>
              <x14:cfvo type="max"/>
              <x14:axisColor indexed="65"/>
            </x14:dataBar>
          </x14:cfRule>
          <xm:sqref>A12</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tabColor rgb="FF5B9BD5"/>
  </sheetPr>
  <dimension ref="A1:M122"/>
  <sheetViews>
    <sheetView showGridLines="0" topLeftCell="A6" workbookViewId="0">
      <selection activeCell="B33" sqref="A33:I128"/>
    </sheetView>
  </sheetViews>
  <sheetFormatPr defaultColWidth="9" defaultRowHeight="15"/>
  <cols>
    <col min="1" max="2" width="16.7" customWidth="1"/>
    <col min="3" max="7" width="15.7" customWidth="1"/>
    <col min="8" max="8" width="36.7" customWidth="1"/>
    <col min="9" max="9" width="35.3" customWidth="1"/>
  </cols>
  <sheetData>
    <row r="1" s="1" customFormat="1" ht="80" customHeight="1" spans="1:13">
      <c r="A1" s="5" t="s">
        <v>675</v>
      </c>
      <c r="B1" s="6"/>
      <c r="C1" s="6"/>
      <c r="D1" s="6"/>
      <c r="E1" s="6"/>
      <c r="F1" s="6"/>
      <c r="G1" s="6"/>
      <c r="H1" s="6"/>
      <c r="I1" s="7"/>
    </row>
    <row r="2" s="2" customFormat="1" ht="30" customHeight="1" spans="1:13">
      <c r="A2" s="8" t="s">
        <v>676</v>
      </c>
      <c r="B2" s="9"/>
      <c r="C2" s="9"/>
      <c r="D2" s="9"/>
      <c r="E2" s="9"/>
      <c r="F2" s="9"/>
      <c r="G2" s="9"/>
      <c r="H2" s="9"/>
      <c r="I2" s="10"/>
    </row>
    <row r="3" s="2" customFormat="1" ht="30" customHeight="1" spans="1:13">
      <c r="A3" s="11" t="s">
        <v>677</v>
      </c>
      <c r="B3" s="12"/>
      <c r="C3" s="12"/>
      <c r="D3" s="12"/>
      <c r="E3" s="12"/>
      <c r="F3" s="12"/>
      <c r="G3" s="12"/>
      <c r="H3" s="12"/>
      <c r="I3" s="13"/>
    </row>
    <row r="4" s="2" customFormat="1" ht="30" customHeight="1" spans="1:13">
      <c r="A4" s="11" t="s">
        <v>678</v>
      </c>
      <c r="B4" s="12"/>
      <c r="C4" s="12"/>
      <c r="D4" s="12"/>
      <c r="E4" s="12"/>
      <c r="F4" s="12"/>
      <c r="G4" s="12"/>
      <c r="H4" s="12"/>
      <c r="I4" s="13"/>
    </row>
    <row r="5" s="2" customFormat="1" ht="30" customHeight="1" spans="1:13">
      <c r="A5" s="14" t="s">
        <v>679</v>
      </c>
      <c r="B5" s="15"/>
      <c r="C5" s="15"/>
      <c r="D5" s="15"/>
      <c r="E5" s="15"/>
      <c r="F5" s="15"/>
      <c r="G5" s="15"/>
      <c r="H5" s="15"/>
      <c r="I5" s="16"/>
    </row>
    <row r="6" s="2" customFormat="1" ht="30" customHeight="1" spans="1:13">
      <c r="A6" s="17" t="s">
        <v>680</v>
      </c>
      <c r="B6" s="18"/>
      <c r="C6" s="18"/>
      <c r="D6" s="18"/>
      <c r="E6" s="18"/>
      <c r="F6" s="18"/>
      <c r="G6" s="18"/>
      <c r="H6" s="18"/>
      <c r="I6" s="19"/>
    </row>
    <row r="7" s="3" customFormat="1" ht="44" customHeight="1" spans="1:13">
      <c r="A7" s="20" t="s">
        <v>1012</v>
      </c>
      <c r="B7" s="21"/>
      <c r="C7" s="21"/>
      <c r="D7" s="21"/>
      <c r="E7" s="21"/>
      <c r="F7" s="21"/>
      <c r="G7" s="22"/>
      <c r="H7" s="22"/>
      <c r="I7" s="23"/>
      <c r="J7"/>
      <c r="L7"/>
      <c r="M7"/>
    </row>
    <row r="8" s="3" customFormat="1" ht="30" customHeight="1" spans="1:13">
      <c r="A8" s="24" t="s">
        <v>109</v>
      </c>
      <c r="B8" s="25" t="s">
        <v>840</v>
      </c>
      <c r="C8" s="26" t="s">
        <v>759</v>
      </c>
      <c r="D8" s="26" t="s">
        <v>841</v>
      </c>
      <c r="E8" s="26" t="s">
        <v>842</v>
      </c>
      <c r="F8" s="27" t="s">
        <v>775</v>
      </c>
      <c r="G8" s="28" t="s">
        <v>1013</v>
      </c>
      <c r="H8" s="28"/>
      <c r="I8" s="29"/>
      <c r="J8"/>
      <c r="L8"/>
      <c r="M8"/>
    </row>
    <row r="9" ht="40" customHeight="1" spans="1:13">
      <c r="A9" s="30" t="s">
        <v>976</v>
      </c>
      <c r="B9" s="31" t="s">
        <v>845</v>
      </c>
      <c r="C9" s="32">
        <f>((((E9+4))))</f>
        <v>17.5</v>
      </c>
      <c r="D9" s="33">
        <f>((((E9+3))))</f>
        <v>16.5</v>
      </c>
      <c r="E9" s="32">
        <v>13.5</v>
      </c>
      <c r="F9" s="34" t="s">
        <v>956</v>
      </c>
      <c r="G9" s="35" t="s">
        <v>1014</v>
      </c>
      <c r="H9" s="36"/>
      <c r="I9" s="37"/>
      <c r="K9" s="3"/>
    </row>
    <row r="10" ht="40" customHeight="1" spans="1:13">
      <c r="A10" s="30" t="s">
        <v>979</v>
      </c>
      <c r="B10" s="31" t="s">
        <v>850</v>
      </c>
      <c r="C10" s="32">
        <f>((((E10+4))))</f>
        <v>19</v>
      </c>
      <c r="D10" s="33">
        <f>((((E10+3))))</f>
        <v>18</v>
      </c>
      <c r="E10" s="32">
        <v>15</v>
      </c>
      <c r="F10" s="34"/>
      <c r="G10" s="36"/>
      <c r="H10" s="36"/>
      <c r="I10" s="37"/>
      <c r="K10" s="3"/>
    </row>
    <row r="11" ht="40" customHeight="1" spans="1:13">
      <c r="A11" s="30" t="s">
        <v>980</v>
      </c>
      <c r="B11" s="31" t="s">
        <v>852</v>
      </c>
      <c r="C11" s="32">
        <f>((((E11+4))))</f>
        <v>20</v>
      </c>
      <c r="D11" s="33">
        <f>((((E11+3))))</f>
        <v>19</v>
      </c>
      <c r="E11" s="32">
        <v>16</v>
      </c>
      <c r="F11" s="34"/>
      <c r="G11" s="36"/>
      <c r="H11" s="36"/>
      <c r="I11" s="37"/>
      <c r="K11" s="3"/>
    </row>
    <row r="12" ht="36" customHeight="1" spans="1:13">
      <c r="A12" s="38" t="s">
        <v>999</v>
      </c>
      <c r="B12" s="39"/>
      <c r="C12" s="39"/>
      <c r="D12" s="39"/>
      <c r="E12" s="39"/>
      <c r="F12" s="39"/>
      <c r="G12" s="40"/>
      <c r="H12" s="40"/>
      <c r="I12" s="41"/>
      <c r="K12" s="3"/>
    </row>
    <row r="13" ht="15.75" spans="1:13">
      <c r="A13" s="42"/>
      <c r="B13" s="42"/>
      <c r="C13" s="42"/>
      <c r="D13" s="42"/>
      <c r="E13" s="42"/>
      <c r="F13" s="42"/>
      <c r="G13" s="42"/>
      <c r="H13" s="42"/>
      <c r="I13" s="42"/>
      <c r="J13" s="43"/>
      <c r="K13" s="3"/>
    </row>
    <row r="14" s="3" customFormat="1" ht="39" customHeight="1" spans="1:13">
      <c r="A14" s="44" t="s">
        <v>1015</v>
      </c>
      <c r="B14" s="45"/>
      <c r="C14" s="46"/>
      <c r="D14" s="46"/>
      <c r="E14" s="46"/>
      <c r="F14" s="45"/>
      <c r="G14" s="45"/>
      <c r="H14" s="45"/>
      <c r="I14" s="47"/>
    </row>
    <row r="15" s="3" customFormat="1" ht="49" customHeight="1" spans="1:13">
      <c r="A15" s="48" t="s">
        <v>703</v>
      </c>
      <c r="B15" s="25" t="s">
        <v>840</v>
      </c>
      <c r="C15" s="49" t="s">
        <v>1016</v>
      </c>
      <c r="D15" s="50"/>
      <c r="E15" s="50"/>
      <c r="F15" s="26" t="s">
        <v>1017</v>
      </c>
      <c r="G15" s="26" t="s">
        <v>1018</v>
      </c>
      <c r="H15" s="51" t="s">
        <v>858</v>
      </c>
      <c r="I15" s="29" t="s">
        <v>690</v>
      </c>
    </row>
    <row r="16" s="3" customFormat="1" ht="24" customHeight="1" spans="1:13">
      <c r="A16" s="52"/>
      <c r="B16" s="53"/>
      <c r="C16" s="26" t="s">
        <v>704</v>
      </c>
      <c r="D16" s="26" t="s">
        <v>842</v>
      </c>
      <c r="E16" s="26" t="s">
        <v>859</v>
      </c>
      <c r="F16" s="51" t="s">
        <v>861</v>
      </c>
      <c r="G16" s="51" t="s">
        <v>861</v>
      </c>
      <c r="H16" s="53"/>
      <c r="I16" s="29"/>
    </row>
    <row r="17" s="4" customFormat="1" ht="24" customHeight="1" spans="1:9">
      <c r="A17" s="54" t="s">
        <v>865</v>
      </c>
      <c r="B17" s="55"/>
      <c r="C17" s="56" t="s">
        <v>461</v>
      </c>
      <c r="D17" s="56">
        <f>(D33-0.2)-0.5</f>
        <v>8.9</v>
      </c>
      <c r="E17" s="56">
        <f>(E33-0.2)-0.5</f>
        <v>8.9</v>
      </c>
      <c r="F17" s="57" t="s">
        <v>1019</v>
      </c>
      <c r="G17" s="58"/>
      <c r="H17" s="56" t="s">
        <v>1020</v>
      </c>
      <c r="I17" s="59" t="s">
        <v>1021</v>
      </c>
    </row>
    <row r="18" s="3" customFormat="1" ht="24" customHeight="1" spans="1:9">
      <c r="A18" s="54" t="s">
        <v>862</v>
      </c>
      <c r="B18" s="55"/>
      <c r="C18" s="56" t="s">
        <v>461</v>
      </c>
      <c r="D18" s="56">
        <v>10.3</v>
      </c>
      <c r="E18" s="56">
        <v>10.3</v>
      </c>
      <c r="F18" s="60">
        <v>1860</v>
      </c>
      <c r="G18" s="60">
        <f t="shared" ref="G18:G30" si="0">F18+100</f>
        <v>1960</v>
      </c>
      <c r="H18" s="56" t="s">
        <v>1022</v>
      </c>
      <c r="I18" s="59"/>
    </row>
    <row r="19" s="3" customFormat="1" ht="24" customHeight="1" spans="1:9">
      <c r="A19" s="54" t="s">
        <v>864</v>
      </c>
      <c r="B19" s="55"/>
      <c r="C19" s="56" t="s">
        <v>461</v>
      </c>
      <c r="D19" s="56">
        <v>10.3</v>
      </c>
      <c r="E19" s="56">
        <v>10.3</v>
      </c>
      <c r="F19" s="60">
        <v>1860</v>
      </c>
      <c r="G19" s="60">
        <f t="shared" si="0"/>
        <v>1960</v>
      </c>
      <c r="H19" s="56" t="s">
        <v>1022</v>
      </c>
      <c r="I19" s="59"/>
    </row>
    <row r="20" s="4" customFormat="1" ht="24" customHeight="1" spans="1:9">
      <c r="A20" s="61" t="s">
        <v>151</v>
      </c>
      <c r="B20" s="62">
        <v>85307</v>
      </c>
      <c r="C20" s="56">
        <v>10.8</v>
      </c>
      <c r="D20" s="56">
        <v>10.8163012436665</v>
      </c>
      <c r="E20" s="56">
        <v>10.8</v>
      </c>
      <c r="F20" s="60">
        <v>1950</v>
      </c>
      <c r="G20" s="60">
        <f t="shared" si="0"/>
        <v>2050</v>
      </c>
      <c r="H20" s="63" t="s">
        <v>1023</v>
      </c>
      <c r="I20" s="59"/>
    </row>
    <row r="21" s="4" customFormat="1" ht="24" customHeight="1" spans="1:9">
      <c r="A21" s="61" t="s">
        <v>153</v>
      </c>
      <c r="B21" s="62">
        <v>85326</v>
      </c>
      <c r="C21" s="56">
        <v>10.8</v>
      </c>
      <c r="D21" s="56">
        <v>10.8163012436665</v>
      </c>
      <c r="E21" s="56">
        <v>10.8</v>
      </c>
      <c r="F21" s="60">
        <v>1950</v>
      </c>
      <c r="G21" s="60">
        <f t="shared" si="0"/>
        <v>2050</v>
      </c>
      <c r="H21" s="63" t="s">
        <v>1023</v>
      </c>
      <c r="I21" s="59"/>
    </row>
    <row r="22" s="4" customFormat="1" ht="24" customHeight="1" spans="1:9">
      <c r="A22" s="61" t="s">
        <v>641</v>
      </c>
      <c r="B22" s="62">
        <v>85395</v>
      </c>
      <c r="C22" s="56">
        <v>10.8</v>
      </c>
      <c r="D22" s="56">
        <v>10.8163012436665</v>
      </c>
      <c r="E22" s="56">
        <v>10.8</v>
      </c>
      <c r="F22" s="60">
        <v>1950</v>
      </c>
      <c r="G22" s="60">
        <f t="shared" si="0"/>
        <v>2050</v>
      </c>
      <c r="H22" s="63" t="s">
        <v>1023</v>
      </c>
      <c r="I22" s="59"/>
    </row>
    <row r="23" s="4" customFormat="1" ht="24" customHeight="1" spans="1:9">
      <c r="A23" s="64" t="s">
        <v>645</v>
      </c>
      <c r="B23" s="65">
        <v>95215</v>
      </c>
      <c r="C23" s="56">
        <v>10.8</v>
      </c>
      <c r="D23" s="56">
        <v>10.8163012436665</v>
      </c>
      <c r="E23" s="56">
        <v>10.8</v>
      </c>
      <c r="F23" s="60">
        <v>1950</v>
      </c>
      <c r="G23" s="60">
        <f t="shared" si="0"/>
        <v>2050</v>
      </c>
      <c r="H23" s="66" t="s">
        <v>1024</v>
      </c>
      <c r="I23" s="59"/>
    </row>
    <row r="24" s="4" customFormat="1" ht="24" customHeight="1" spans="1:9">
      <c r="A24" s="64" t="s">
        <v>154</v>
      </c>
      <c r="B24" s="65">
        <v>93263</v>
      </c>
      <c r="C24" s="56">
        <v>10.6</v>
      </c>
      <c r="D24" s="56">
        <v>10.594744357439</v>
      </c>
      <c r="E24" s="56">
        <v>10.6</v>
      </c>
      <c r="F24" s="60">
        <v>1910</v>
      </c>
      <c r="G24" s="60">
        <f t="shared" si="0"/>
        <v>2010</v>
      </c>
      <c r="H24" s="66" t="s">
        <v>1025</v>
      </c>
      <c r="I24" s="59"/>
    </row>
    <row r="25" s="4" customFormat="1" ht="24" customHeight="1" spans="1:9">
      <c r="A25" s="61" t="s">
        <v>635</v>
      </c>
      <c r="B25" s="62">
        <v>92374</v>
      </c>
      <c r="C25" s="56">
        <v>10.2</v>
      </c>
      <c r="D25" s="56">
        <v>10.1516305849839</v>
      </c>
      <c r="E25" s="56">
        <v>10.2</v>
      </c>
      <c r="F25" s="60">
        <v>1840</v>
      </c>
      <c r="G25" s="60">
        <f t="shared" si="0"/>
        <v>1940</v>
      </c>
      <c r="H25" s="67" t="s">
        <v>1023</v>
      </c>
      <c r="I25" s="59"/>
    </row>
    <row r="26" s="4" customFormat="1" ht="24" customHeight="1" spans="1:9">
      <c r="A26" s="61" t="s">
        <v>198</v>
      </c>
      <c r="B26" s="62">
        <v>92344</v>
      </c>
      <c r="C26" s="56">
        <v>10.2</v>
      </c>
      <c r="D26" s="56">
        <v>10.1516305849839</v>
      </c>
      <c r="E26" s="56">
        <v>10.2</v>
      </c>
      <c r="F26" s="60">
        <v>1840</v>
      </c>
      <c r="G26" s="60">
        <f t="shared" si="0"/>
        <v>1940</v>
      </c>
      <c r="H26" s="67" t="s">
        <v>1023</v>
      </c>
      <c r="I26" s="59"/>
    </row>
    <row r="27" s="4" customFormat="1" ht="24" customHeight="1" spans="1:9">
      <c r="A27" s="61" t="s">
        <v>197</v>
      </c>
      <c r="B27" s="62">
        <v>92223</v>
      </c>
      <c r="C27" s="56">
        <v>10.2</v>
      </c>
      <c r="D27" s="56">
        <v>10.1516305849839</v>
      </c>
      <c r="E27" s="56">
        <v>10.2</v>
      </c>
      <c r="F27" s="60">
        <v>1840</v>
      </c>
      <c r="G27" s="60">
        <f t="shared" si="0"/>
        <v>1940</v>
      </c>
      <c r="H27" s="67" t="s">
        <v>1023</v>
      </c>
      <c r="I27" s="59"/>
    </row>
    <row r="28" s="4" customFormat="1" ht="24" customHeight="1" spans="1:9">
      <c r="A28" s="61" t="s">
        <v>988</v>
      </c>
      <c r="B28" s="62">
        <v>92408</v>
      </c>
      <c r="C28" s="56">
        <v>10.2</v>
      </c>
      <c r="D28" s="56">
        <v>10.1516305849839</v>
      </c>
      <c r="E28" s="56">
        <v>10.2</v>
      </c>
      <c r="F28" s="60">
        <v>1840</v>
      </c>
      <c r="G28" s="60">
        <f t="shared" si="0"/>
        <v>1940</v>
      </c>
      <c r="H28" s="67" t="s">
        <v>1025</v>
      </c>
      <c r="I28" s="59"/>
    </row>
    <row r="29" s="4" customFormat="1" ht="24" customHeight="1" spans="1:9">
      <c r="A29" s="64" t="s">
        <v>214</v>
      </c>
      <c r="B29" s="65">
        <v>99301</v>
      </c>
      <c r="C29" s="56">
        <v>13.5</v>
      </c>
      <c r="D29" s="56">
        <v>13.4749838783971</v>
      </c>
      <c r="E29" s="56">
        <v>13.5</v>
      </c>
      <c r="F29" s="60">
        <v>2400</v>
      </c>
      <c r="G29" s="60">
        <f t="shared" si="0"/>
        <v>2500</v>
      </c>
      <c r="H29" s="66" t="s">
        <v>1025</v>
      </c>
      <c r="I29" s="59"/>
    </row>
    <row r="30" s="4" customFormat="1" ht="24" customHeight="1" spans="1:9">
      <c r="A30" s="64" t="s">
        <v>192</v>
      </c>
      <c r="B30" s="65">
        <v>87031</v>
      </c>
      <c r="C30" s="56">
        <v>12.2</v>
      </c>
      <c r="D30" s="56">
        <v>12.2</v>
      </c>
      <c r="E30" s="56">
        <v>12.2</v>
      </c>
      <c r="F30" s="60">
        <v>2170</v>
      </c>
      <c r="G30" s="68">
        <f t="shared" si="0"/>
        <v>2270</v>
      </c>
      <c r="H30" s="66" t="s">
        <v>1025</v>
      </c>
      <c r="I30" s="59"/>
    </row>
    <row r="31" s="4" customFormat="1" ht="24" customHeight="1" spans="1:9">
      <c r="A31" s="69" t="s">
        <v>137</v>
      </c>
      <c r="B31" s="70">
        <v>92336</v>
      </c>
      <c r="C31" s="56">
        <v>10.3</v>
      </c>
      <c r="D31" s="56">
        <v>10.3</v>
      </c>
      <c r="E31" s="56">
        <v>10.3</v>
      </c>
      <c r="F31" s="71">
        <v>1860</v>
      </c>
      <c r="G31" s="72">
        <v>1900</v>
      </c>
      <c r="H31" s="73" t="s">
        <v>1023</v>
      </c>
      <c r="I31" s="59"/>
    </row>
    <row r="32" s="4" customFormat="1" ht="24" customHeight="1" spans="1:9">
      <c r="A32" s="69" t="s">
        <v>140</v>
      </c>
      <c r="B32" s="70">
        <v>92509</v>
      </c>
      <c r="C32" s="56">
        <v>10</v>
      </c>
      <c r="D32" s="56">
        <v>10</v>
      </c>
      <c r="E32" s="56">
        <v>10</v>
      </c>
      <c r="F32" s="71">
        <v>1830</v>
      </c>
      <c r="G32" s="74">
        <v>1870</v>
      </c>
      <c r="H32" s="73" t="s">
        <v>1023</v>
      </c>
      <c r="I32" s="59"/>
    </row>
    <row r="33" ht="22" customHeight="1" spans="1:12">
      <c r="A33" s="75" t="s">
        <v>123</v>
      </c>
      <c r="B33" s="76" t="s">
        <v>871</v>
      </c>
      <c r="C33" s="76">
        <v>9.6</v>
      </c>
      <c r="D33" s="76">
        <v>9.6</v>
      </c>
      <c r="E33" s="76">
        <v>9.6</v>
      </c>
      <c r="F33" s="77">
        <v>1750</v>
      </c>
      <c r="G33" s="77">
        <f t="shared" ref="G33:G81" si="1">F33+100</f>
        <v>1850</v>
      </c>
      <c r="H33" s="76" t="s">
        <v>1026</v>
      </c>
      <c r="I33" s="78" t="s">
        <v>1027</v>
      </c>
      <c r="L33" s="4"/>
    </row>
    <row r="34" ht="22" customHeight="1" spans="1:12">
      <c r="A34" s="79" t="s">
        <v>134</v>
      </c>
      <c r="B34" s="80">
        <v>92337</v>
      </c>
      <c r="C34" s="80">
        <v>9.6</v>
      </c>
      <c r="D34" s="80">
        <v>9.6</v>
      </c>
      <c r="E34" s="80">
        <v>9.6</v>
      </c>
      <c r="F34" s="81">
        <v>1750</v>
      </c>
      <c r="G34" s="81">
        <f t="shared" si="1"/>
        <v>1850</v>
      </c>
      <c r="H34" s="80" t="s">
        <v>1026</v>
      </c>
      <c r="I34" s="82"/>
      <c r="L34" s="4"/>
    </row>
    <row r="35" ht="22" customHeight="1" spans="1:12">
      <c r="A35" s="79" t="s">
        <v>135</v>
      </c>
      <c r="B35" s="80" t="s">
        <v>873</v>
      </c>
      <c r="C35" s="80">
        <v>9.6</v>
      </c>
      <c r="D35" s="80">
        <v>9.6</v>
      </c>
      <c r="E35" s="80">
        <v>9.6</v>
      </c>
      <c r="F35" s="81">
        <v>1750</v>
      </c>
      <c r="G35" s="81">
        <f t="shared" si="1"/>
        <v>1850</v>
      </c>
      <c r="H35" s="80" t="s">
        <v>1026</v>
      </c>
      <c r="I35" s="82"/>
    </row>
    <row r="36" ht="22" customHeight="1" spans="1:12">
      <c r="A36" s="79" t="s">
        <v>136</v>
      </c>
      <c r="B36" s="80" t="s">
        <v>874</v>
      </c>
      <c r="C36" s="80">
        <v>9.6</v>
      </c>
      <c r="D36" s="80">
        <v>9.6</v>
      </c>
      <c r="E36" s="80">
        <v>9.6</v>
      </c>
      <c r="F36" s="81">
        <v>1750</v>
      </c>
      <c r="G36" s="81">
        <f t="shared" si="1"/>
        <v>1850</v>
      </c>
      <c r="H36" s="80" t="s">
        <v>1026</v>
      </c>
      <c r="I36" s="82"/>
    </row>
    <row r="37" ht="22" customHeight="1" spans="1:12">
      <c r="A37" s="79" t="s">
        <v>141</v>
      </c>
      <c r="B37" s="80" t="s">
        <v>878</v>
      </c>
      <c r="C37" s="80">
        <v>10.5</v>
      </c>
      <c r="D37" s="80">
        <v>10.5</v>
      </c>
      <c r="E37" s="80">
        <v>10.5</v>
      </c>
      <c r="F37" s="81">
        <v>1890</v>
      </c>
      <c r="G37" s="81">
        <f t="shared" si="1"/>
        <v>1990</v>
      </c>
      <c r="H37" s="80" t="s">
        <v>1026</v>
      </c>
      <c r="I37" s="82"/>
    </row>
    <row r="38" ht="22" customHeight="1" spans="1:12">
      <c r="A38" s="79" t="s">
        <v>146</v>
      </c>
      <c r="B38" s="80" t="s">
        <v>875</v>
      </c>
      <c r="C38" s="80">
        <v>10.5</v>
      </c>
      <c r="D38" s="80">
        <v>10.5</v>
      </c>
      <c r="E38" s="80">
        <v>10.5</v>
      </c>
      <c r="F38" s="81">
        <v>1890</v>
      </c>
      <c r="G38" s="81">
        <f t="shared" si="1"/>
        <v>1990</v>
      </c>
      <c r="H38" s="80" t="s">
        <v>1026</v>
      </c>
      <c r="I38" s="82"/>
    </row>
    <row r="39" ht="22" customHeight="1" spans="1:12">
      <c r="A39" s="79" t="s">
        <v>144</v>
      </c>
      <c r="B39" s="80" t="s">
        <v>876</v>
      </c>
      <c r="C39" s="80">
        <v>10.5</v>
      </c>
      <c r="D39" s="80">
        <v>10.5</v>
      </c>
      <c r="E39" s="80">
        <v>10.5</v>
      </c>
      <c r="F39" s="81">
        <v>1890</v>
      </c>
      <c r="G39" s="81">
        <f t="shared" si="1"/>
        <v>1990</v>
      </c>
      <c r="H39" s="80" t="s">
        <v>1026</v>
      </c>
      <c r="I39" s="82"/>
    </row>
    <row r="40" ht="22" customHeight="1" spans="1:12">
      <c r="A40" s="79" t="s">
        <v>149</v>
      </c>
      <c r="B40" s="80" t="s">
        <v>877</v>
      </c>
      <c r="C40" s="80">
        <v>10.5</v>
      </c>
      <c r="D40" s="80">
        <v>10.5</v>
      </c>
      <c r="E40" s="80">
        <v>10.5</v>
      </c>
      <c r="F40" s="81">
        <v>1890</v>
      </c>
      <c r="G40" s="81">
        <f t="shared" si="1"/>
        <v>1990</v>
      </c>
      <c r="H40" s="80" t="s">
        <v>1026</v>
      </c>
      <c r="I40" s="82"/>
    </row>
    <row r="41" ht="22" customHeight="1" spans="1:12">
      <c r="A41" s="79" t="s">
        <v>150</v>
      </c>
      <c r="B41" s="80" t="s">
        <v>879</v>
      </c>
      <c r="C41" s="80">
        <v>10.5</v>
      </c>
      <c r="D41" s="80">
        <v>10.5</v>
      </c>
      <c r="E41" s="80">
        <v>10.5</v>
      </c>
      <c r="F41" s="81">
        <v>1890</v>
      </c>
      <c r="G41" s="81">
        <f t="shared" si="1"/>
        <v>1990</v>
      </c>
      <c r="H41" s="80" t="s">
        <v>1026</v>
      </c>
      <c r="I41" s="82"/>
    </row>
    <row r="42" ht="22" customHeight="1" spans="1:12">
      <c r="A42" s="83" t="s">
        <v>143</v>
      </c>
      <c r="B42" s="84">
        <v>89115</v>
      </c>
      <c r="C42" s="84">
        <v>10.7</v>
      </c>
      <c r="D42" s="84">
        <v>10.7</v>
      </c>
      <c r="E42" s="84">
        <v>10.7</v>
      </c>
      <c r="F42" s="85">
        <v>1940</v>
      </c>
      <c r="G42" s="85">
        <f t="shared" si="1"/>
        <v>2040</v>
      </c>
      <c r="H42" s="84" t="s">
        <v>1026</v>
      </c>
      <c r="I42" s="86"/>
    </row>
    <row r="43" s="4" customFormat="1" ht="22" customHeight="1" spans="1:12">
      <c r="A43" s="87" t="s">
        <v>199</v>
      </c>
      <c r="B43" s="88" t="s">
        <v>880</v>
      </c>
      <c r="C43" s="89">
        <v>12.2</v>
      </c>
      <c r="D43" s="89">
        <v>12.1587263933671</v>
      </c>
      <c r="E43" s="89">
        <v>12.1587263933671</v>
      </c>
      <c r="F43" s="90">
        <v>2170</v>
      </c>
      <c r="G43" s="90">
        <f t="shared" si="1"/>
        <v>2270</v>
      </c>
      <c r="H43" s="91" t="s">
        <v>1028</v>
      </c>
      <c r="I43" s="92" t="s">
        <v>1029</v>
      </c>
    </row>
    <row r="44" s="4" customFormat="1" ht="22" customHeight="1" spans="1:12">
      <c r="A44" s="93" t="s">
        <v>207</v>
      </c>
      <c r="B44" s="94" t="s">
        <v>990</v>
      </c>
      <c r="C44" s="56" t="s">
        <v>461</v>
      </c>
      <c r="D44" s="56">
        <v>12.5958521418701</v>
      </c>
      <c r="E44" s="56">
        <v>12.5958521418701</v>
      </c>
      <c r="F44" s="72">
        <v>2250</v>
      </c>
      <c r="G44" s="90">
        <f t="shared" si="1"/>
        <v>2350</v>
      </c>
      <c r="H44" s="91" t="s">
        <v>986</v>
      </c>
      <c r="I44" s="95"/>
    </row>
    <row r="45" s="4" customFormat="1" ht="22" customHeight="1" spans="1:12">
      <c r="A45" s="93" t="s">
        <v>210</v>
      </c>
      <c r="B45" s="94" t="s">
        <v>884</v>
      </c>
      <c r="C45" s="56" t="s">
        <v>461</v>
      </c>
      <c r="D45" s="56">
        <v>12.8144150161216</v>
      </c>
      <c r="E45" s="56">
        <v>12.8144150161216</v>
      </c>
      <c r="F45" s="72">
        <v>2290</v>
      </c>
      <c r="G45" s="90">
        <f t="shared" si="1"/>
        <v>2390</v>
      </c>
      <c r="H45" s="91" t="s">
        <v>986</v>
      </c>
      <c r="I45" s="95"/>
    </row>
    <row r="46" s="4" customFormat="1" ht="22" customHeight="1" spans="1:12">
      <c r="A46" s="93" t="s">
        <v>211</v>
      </c>
      <c r="B46" s="94" t="s">
        <v>885</v>
      </c>
      <c r="C46" s="56" t="s">
        <v>461</v>
      </c>
      <c r="D46" s="56">
        <v>12.8144150161216</v>
      </c>
      <c r="E46" s="56">
        <v>12.8144150161216</v>
      </c>
      <c r="F46" s="72">
        <v>2290</v>
      </c>
      <c r="G46" s="90">
        <f t="shared" si="1"/>
        <v>2390</v>
      </c>
      <c r="H46" s="91" t="s">
        <v>986</v>
      </c>
      <c r="I46" s="95"/>
    </row>
    <row r="47" s="4" customFormat="1" ht="22" customHeight="1" spans="1:12">
      <c r="A47" s="93" t="s">
        <v>213</v>
      </c>
      <c r="B47" s="94" t="s">
        <v>992</v>
      </c>
      <c r="C47" s="56" t="s">
        <v>461</v>
      </c>
      <c r="D47" s="56">
        <v>12.8144150161216</v>
      </c>
      <c r="E47" s="56">
        <v>12.8144150161216</v>
      </c>
      <c r="F47" s="72">
        <v>2290</v>
      </c>
      <c r="G47" s="90">
        <f t="shared" si="1"/>
        <v>2390</v>
      </c>
      <c r="H47" s="91" t="s">
        <v>986</v>
      </c>
      <c r="I47" s="95"/>
    </row>
    <row r="48" s="4" customFormat="1" ht="22" customHeight="1" spans="1:12">
      <c r="A48" s="93" t="s">
        <v>212</v>
      </c>
      <c r="B48" s="94" t="s">
        <v>887</v>
      </c>
      <c r="C48" s="56" t="s">
        <v>461</v>
      </c>
      <c r="D48" s="56">
        <v>14.5629180101336</v>
      </c>
      <c r="E48" s="56">
        <v>14.5629180101336</v>
      </c>
      <c r="F48" s="72">
        <v>2570</v>
      </c>
      <c r="G48" s="90">
        <f t="shared" si="1"/>
        <v>2670</v>
      </c>
      <c r="H48" s="91" t="s">
        <v>986</v>
      </c>
      <c r="I48" s="95"/>
    </row>
    <row r="49" s="4" customFormat="1" ht="22" customHeight="1" spans="1:9">
      <c r="A49" s="93" t="s">
        <v>371</v>
      </c>
      <c r="B49" s="94">
        <v>75019</v>
      </c>
      <c r="C49" s="56" t="s">
        <v>461</v>
      </c>
      <c r="D49" s="56">
        <v>13.0329778903731</v>
      </c>
      <c r="E49" s="56">
        <v>13.0329778903731</v>
      </c>
      <c r="F49" s="72">
        <v>2320</v>
      </c>
      <c r="G49" s="90">
        <f t="shared" si="1"/>
        <v>2420</v>
      </c>
      <c r="H49" s="91" t="s">
        <v>986</v>
      </c>
      <c r="I49" s="95"/>
    </row>
    <row r="50" s="4" customFormat="1" ht="22" customHeight="1" spans="1:9">
      <c r="A50" s="93" t="s">
        <v>202</v>
      </c>
      <c r="B50" s="94">
        <v>75126</v>
      </c>
      <c r="C50" s="56" t="s">
        <v>461</v>
      </c>
      <c r="D50" s="56">
        <v>12.5958521418701</v>
      </c>
      <c r="E50" s="56">
        <v>12.5958521418701</v>
      </c>
      <c r="F50" s="72">
        <v>2250</v>
      </c>
      <c r="G50" s="90">
        <f t="shared" si="1"/>
        <v>2350</v>
      </c>
      <c r="H50" s="91" t="s">
        <v>986</v>
      </c>
      <c r="I50" s="95"/>
    </row>
    <row r="51" s="4" customFormat="1" ht="22" customHeight="1" spans="1:9">
      <c r="A51" s="93" t="s">
        <v>368</v>
      </c>
      <c r="B51" s="94" t="s">
        <v>888</v>
      </c>
      <c r="C51" s="56" t="s">
        <v>461</v>
      </c>
      <c r="D51" s="56">
        <v>12.5958521418701</v>
      </c>
      <c r="E51" s="56">
        <v>12.5958521418701</v>
      </c>
      <c r="F51" s="72">
        <v>2250</v>
      </c>
      <c r="G51" s="90">
        <f t="shared" si="1"/>
        <v>2350</v>
      </c>
      <c r="H51" s="91" t="s">
        <v>986</v>
      </c>
      <c r="I51" s="95"/>
    </row>
    <row r="52" s="4" customFormat="1" ht="22" customHeight="1" spans="1:9">
      <c r="A52" s="93" t="s">
        <v>269</v>
      </c>
      <c r="B52" s="94">
        <v>60410</v>
      </c>
      <c r="C52" s="56" t="s">
        <v>461</v>
      </c>
      <c r="D52" s="56">
        <v>13.4701036388761</v>
      </c>
      <c r="E52" s="56">
        <v>13.4701036388761</v>
      </c>
      <c r="F52" s="72">
        <v>2390</v>
      </c>
      <c r="G52" s="90">
        <f t="shared" si="1"/>
        <v>2490</v>
      </c>
      <c r="H52" s="91" t="s">
        <v>986</v>
      </c>
      <c r="I52" s="95"/>
    </row>
    <row r="53" s="4" customFormat="1" ht="22" customHeight="1" spans="1:9">
      <c r="A53" s="93" t="s">
        <v>889</v>
      </c>
      <c r="B53" s="94">
        <v>92408</v>
      </c>
      <c r="C53" s="56" t="s">
        <v>461</v>
      </c>
      <c r="D53" s="56">
        <v>9.9730976508521</v>
      </c>
      <c r="E53" s="56">
        <v>9.9730976508521</v>
      </c>
      <c r="F53" s="72">
        <v>1810</v>
      </c>
      <c r="G53" s="90">
        <f t="shared" si="1"/>
        <v>1910</v>
      </c>
      <c r="H53" s="91" t="s">
        <v>1028</v>
      </c>
      <c r="I53" s="95"/>
    </row>
    <row r="54" s="4" customFormat="1" ht="22" customHeight="1" spans="1:9">
      <c r="A54" s="93" t="s">
        <v>633</v>
      </c>
      <c r="B54" s="94">
        <v>92374</v>
      </c>
      <c r="C54" s="56" t="s">
        <v>461</v>
      </c>
      <c r="D54" s="56">
        <v>10.0823790879779</v>
      </c>
      <c r="E54" s="56">
        <v>10.0823790879779</v>
      </c>
      <c r="F54" s="72">
        <v>1830</v>
      </c>
      <c r="G54" s="90">
        <f t="shared" si="1"/>
        <v>1930</v>
      </c>
      <c r="H54" s="91" t="s">
        <v>1028</v>
      </c>
      <c r="I54" s="95"/>
    </row>
    <row r="55" s="4" customFormat="1" ht="22" customHeight="1" spans="1:9">
      <c r="A55" s="93" t="s">
        <v>632</v>
      </c>
      <c r="B55" s="94">
        <v>92551</v>
      </c>
      <c r="C55" s="56" t="s">
        <v>461</v>
      </c>
      <c r="D55" s="56">
        <v>10.0823790879779</v>
      </c>
      <c r="E55" s="56">
        <v>10.0823790879779</v>
      </c>
      <c r="F55" s="72">
        <v>1830</v>
      </c>
      <c r="G55" s="90">
        <f t="shared" si="1"/>
        <v>1930</v>
      </c>
      <c r="H55" s="91" t="s">
        <v>1028</v>
      </c>
      <c r="I55" s="95"/>
    </row>
    <row r="56" s="4" customFormat="1" ht="22" customHeight="1" spans="1:9">
      <c r="A56" s="93" t="s">
        <v>634</v>
      </c>
      <c r="B56" s="94">
        <v>92571</v>
      </c>
      <c r="C56" s="56" t="s">
        <v>461</v>
      </c>
      <c r="D56" s="56">
        <v>9.9730976508521</v>
      </c>
      <c r="E56" s="56">
        <v>9.9730976508521</v>
      </c>
      <c r="F56" s="72">
        <v>1810</v>
      </c>
      <c r="G56" s="90">
        <f t="shared" si="1"/>
        <v>1910</v>
      </c>
      <c r="H56" s="91" t="s">
        <v>1028</v>
      </c>
      <c r="I56" s="95"/>
    </row>
    <row r="57" s="4" customFormat="1" ht="22" customHeight="1" spans="1:9">
      <c r="A57" s="93" t="s">
        <v>891</v>
      </c>
      <c r="B57" s="94" t="s">
        <v>892</v>
      </c>
      <c r="C57" s="56" t="s">
        <v>461</v>
      </c>
      <c r="D57" s="56">
        <v>9.9730976508521</v>
      </c>
      <c r="E57" s="56">
        <v>9.9730976508521</v>
      </c>
      <c r="F57" s="72">
        <v>1810</v>
      </c>
      <c r="G57" s="90">
        <f t="shared" si="1"/>
        <v>1910</v>
      </c>
      <c r="H57" s="91" t="s">
        <v>1028</v>
      </c>
      <c r="I57" s="95"/>
    </row>
    <row r="58" s="4" customFormat="1" ht="22" customHeight="1" spans="1:9">
      <c r="A58" s="93" t="s">
        <v>893</v>
      </c>
      <c r="B58" s="94" t="s">
        <v>894</v>
      </c>
      <c r="C58" s="56" t="s">
        <v>461</v>
      </c>
      <c r="D58" s="56">
        <v>10.4102233993551</v>
      </c>
      <c r="E58" s="56">
        <v>10.4102233993551</v>
      </c>
      <c r="F58" s="72">
        <v>1880</v>
      </c>
      <c r="G58" s="90">
        <f t="shared" si="1"/>
        <v>1980</v>
      </c>
      <c r="H58" s="91" t="s">
        <v>1028</v>
      </c>
      <c r="I58" s="95"/>
    </row>
    <row r="59" s="4" customFormat="1" ht="22" customHeight="1" spans="1:9">
      <c r="A59" s="93" t="s">
        <v>631</v>
      </c>
      <c r="B59" s="94">
        <v>92408</v>
      </c>
      <c r="C59" s="56" t="s">
        <v>461</v>
      </c>
      <c r="D59" s="56">
        <v>10.0823790879779</v>
      </c>
      <c r="E59" s="56">
        <v>10.0823790879779</v>
      </c>
      <c r="F59" s="72">
        <v>1830</v>
      </c>
      <c r="G59" s="90">
        <f t="shared" si="1"/>
        <v>1930</v>
      </c>
      <c r="H59" s="91" t="s">
        <v>1028</v>
      </c>
      <c r="I59" s="95"/>
    </row>
    <row r="60" s="4" customFormat="1" ht="22" customHeight="1" spans="1:9">
      <c r="A60" s="93" t="s">
        <v>196</v>
      </c>
      <c r="B60" s="94" t="s">
        <v>895</v>
      </c>
      <c r="C60" s="56" t="s">
        <v>461</v>
      </c>
      <c r="D60" s="56">
        <v>9.9730976508521</v>
      </c>
      <c r="E60" s="56">
        <v>9.9730976508521</v>
      </c>
      <c r="F60" s="72">
        <v>1810</v>
      </c>
      <c r="G60" s="90">
        <f t="shared" si="1"/>
        <v>1910</v>
      </c>
      <c r="H60" s="91" t="s">
        <v>1028</v>
      </c>
      <c r="I60" s="95"/>
    </row>
    <row r="61" s="4" customFormat="1" ht="22" customHeight="1" spans="1:9">
      <c r="A61" s="93" t="s">
        <v>195</v>
      </c>
      <c r="B61" s="94" t="s">
        <v>897</v>
      </c>
      <c r="C61" s="56" t="s">
        <v>461</v>
      </c>
      <c r="D61" s="56">
        <v>9.9730976508521</v>
      </c>
      <c r="E61" s="56">
        <v>9.9730976508521</v>
      </c>
      <c r="F61" s="72">
        <v>1810</v>
      </c>
      <c r="G61" s="90">
        <f t="shared" si="1"/>
        <v>1910</v>
      </c>
      <c r="H61" s="91" t="s">
        <v>1028</v>
      </c>
      <c r="I61" s="95"/>
    </row>
    <row r="62" s="4" customFormat="1" ht="22" customHeight="1" spans="1:9">
      <c r="A62" s="93" t="s">
        <v>193</v>
      </c>
      <c r="B62" s="94" t="s">
        <v>898</v>
      </c>
      <c r="C62" s="56" t="s">
        <v>461</v>
      </c>
      <c r="D62" s="56">
        <v>9.9730976508521</v>
      </c>
      <c r="E62" s="56">
        <v>9.9730976508521</v>
      </c>
      <c r="F62" s="72">
        <v>1810</v>
      </c>
      <c r="G62" s="90">
        <f t="shared" si="1"/>
        <v>1910</v>
      </c>
      <c r="H62" s="91" t="s">
        <v>1028</v>
      </c>
      <c r="I62" s="95"/>
    </row>
    <row r="63" s="4" customFormat="1" ht="22" customHeight="1" spans="1:9">
      <c r="A63" s="93" t="s">
        <v>899</v>
      </c>
      <c r="B63" s="94" t="s">
        <v>900</v>
      </c>
      <c r="C63" s="56" t="s">
        <v>461</v>
      </c>
      <c r="D63" s="56">
        <v>9.9730976508521</v>
      </c>
      <c r="E63" s="56">
        <v>9.9730976508521</v>
      </c>
      <c r="F63" s="72">
        <v>1810</v>
      </c>
      <c r="G63" s="90">
        <f t="shared" si="1"/>
        <v>1910</v>
      </c>
      <c r="H63" s="91" t="s">
        <v>1028</v>
      </c>
      <c r="I63" s="95"/>
    </row>
    <row r="64" s="4" customFormat="1" ht="22" customHeight="1" spans="1:9">
      <c r="A64" s="93" t="s">
        <v>225</v>
      </c>
      <c r="B64" s="94">
        <v>95215</v>
      </c>
      <c r="C64" s="56" t="s">
        <v>461</v>
      </c>
      <c r="D64" s="56">
        <v>10.5195048364809</v>
      </c>
      <c r="E64" s="56">
        <v>10.5195048364809</v>
      </c>
      <c r="F64" s="72">
        <v>1900</v>
      </c>
      <c r="G64" s="90">
        <f t="shared" si="1"/>
        <v>2000</v>
      </c>
      <c r="H64" s="91" t="s">
        <v>1028</v>
      </c>
      <c r="I64" s="95"/>
    </row>
    <row r="65" s="4" customFormat="1" ht="22" customHeight="1" spans="1:11">
      <c r="A65" s="93" t="s">
        <v>239</v>
      </c>
      <c r="B65" s="94" t="s">
        <v>902</v>
      </c>
      <c r="C65" s="56" t="s">
        <v>461</v>
      </c>
      <c r="D65" s="56">
        <v>10.8473491478581</v>
      </c>
      <c r="E65" s="56">
        <v>10.8473491478581</v>
      </c>
      <c r="F65" s="72">
        <v>1950</v>
      </c>
      <c r="G65" s="90">
        <f t="shared" si="1"/>
        <v>2050</v>
      </c>
      <c r="H65" s="91" t="s">
        <v>1028</v>
      </c>
      <c r="I65" s="95"/>
    </row>
    <row r="66" s="4" customFormat="1" ht="22" customHeight="1" spans="1:11">
      <c r="A66" s="93" t="s">
        <v>630</v>
      </c>
      <c r="B66" s="94" t="s">
        <v>902</v>
      </c>
      <c r="C66" s="56" t="s">
        <v>461</v>
      </c>
      <c r="D66" s="56">
        <v>10.3009419622294</v>
      </c>
      <c r="E66" s="56">
        <v>10.3009419622294</v>
      </c>
      <c r="F66" s="72">
        <v>1860</v>
      </c>
      <c r="G66" s="90">
        <f t="shared" si="1"/>
        <v>1960</v>
      </c>
      <c r="H66" s="91" t="s">
        <v>1028</v>
      </c>
      <c r="I66" s="95"/>
    </row>
    <row r="67" s="4" customFormat="1" ht="22" customHeight="1" spans="1:11">
      <c r="A67" s="93" t="s">
        <v>644</v>
      </c>
      <c r="B67" s="94" t="s">
        <v>903</v>
      </c>
      <c r="C67" s="56" t="s">
        <v>461</v>
      </c>
      <c r="D67" s="56">
        <v>10.6287862736066</v>
      </c>
      <c r="E67" s="56">
        <v>10.6287862736066</v>
      </c>
      <c r="F67" s="72">
        <v>1920</v>
      </c>
      <c r="G67" s="90">
        <f t="shared" si="1"/>
        <v>2020</v>
      </c>
      <c r="H67" s="91" t="s">
        <v>1028</v>
      </c>
      <c r="I67" s="95"/>
    </row>
    <row r="68" s="4" customFormat="1" ht="22" customHeight="1" spans="1:11">
      <c r="A68" s="93" t="s">
        <v>247</v>
      </c>
      <c r="B68" s="94" t="s">
        <v>904</v>
      </c>
      <c r="C68" s="56" t="s">
        <v>461</v>
      </c>
      <c r="D68" s="56">
        <v>10.6287862736066</v>
      </c>
      <c r="E68" s="56">
        <v>10.6287862736066</v>
      </c>
      <c r="F68" s="72">
        <v>1920</v>
      </c>
      <c r="G68" s="90">
        <f t="shared" si="1"/>
        <v>2020</v>
      </c>
      <c r="H68" s="91" t="s">
        <v>1028</v>
      </c>
      <c r="I68" s="95"/>
    </row>
    <row r="69" s="4" customFormat="1" ht="22" customHeight="1" spans="1:11">
      <c r="A69" s="93" t="s">
        <v>248</v>
      </c>
      <c r="B69" s="94" t="s">
        <v>904</v>
      </c>
      <c r="C69" s="56" t="s">
        <v>461</v>
      </c>
      <c r="D69" s="56">
        <v>10.5195048364809</v>
      </c>
      <c r="E69" s="56">
        <v>10.5195048364809</v>
      </c>
      <c r="F69" s="72">
        <v>1900</v>
      </c>
      <c r="G69" s="90">
        <f t="shared" si="1"/>
        <v>2000</v>
      </c>
      <c r="H69" s="91" t="s">
        <v>1028</v>
      </c>
      <c r="I69" s="95"/>
    </row>
    <row r="70" s="4" customFormat="1" ht="22" customHeight="1" spans="1:11">
      <c r="A70" s="93" t="s">
        <v>642</v>
      </c>
      <c r="B70" s="94" t="s">
        <v>905</v>
      </c>
      <c r="C70" s="56" t="s">
        <v>461</v>
      </c>
      <c r="D70" s="56">
        <v>10.6287862736066</v>
      </c>
      <c r="E70" s="56">
        <v>10.6287862736066</v>
      </c>
      <c r="F70" s="72">
        <v>1920</v>
      </c>
      <c r="G70" s="90">
        <f t="shared" si="1"/>
        <v>2020</v>
      </c>
      <c r="H70" s="91" t="s">
        <v>986</v>
      </c>
      <c r="I70" s="95"/>
    </row>
    <row r="71" s="4" customFormat="1" ht="22" customHeight="1" spans="1:11">
      <c r="A71" s="93" t="s">
        <v>643</v>
      </c>
      <c r="B71" s="94" t="s">
        <v>906</v>
      </c>
      <c r="C71" s="56" t="s">
        <v>461</v>
      </c>
      <c r="D71" s="56">
        <v>10.6287862736066</v>
      </c>
      <c r="E71" s="56">
        <v>10.6287862736066</v>
      </c>
      <c r="F71" s="72">
        <v>1920</v>
      </c>
      <c r="G71" s="90">
        <f t="shared" si="1"/>
        <v>2020</v>
      </c>
      <c r="H71" s="91" t="s">
        <v>986</v>
      </c>
      <c r="I71" s="95"/>
    </row>
    <row r="72" s="4" customFormat="1" ht="22" customHeight="1" spans="1:11">
      <c r="A72" s="93" t="s">
        <v>640</v>
      </c>
      <c r="B72" s="94">
        <v>89115</v>
      </c>
      <c r="C72" s="56" t="s">
        <v>461</v>
      </c>
      <c r="D72" s="56">
        <v>10.4102233993551</v>
      </c>
      <c r="E72" s="56">
        <v>10.4102233993551</v>
      </c>
      <c r="F72" s="72">
        <v>1880</v>
      </c>
      <c r="G72" s="90">
        <f t="shared" si="1"/>
        <v>1980</v>
      </c>
      <c r="H72" s="91" t="s">
        <v>986</v>
      </c>
      <c r="I72" s="95"/>
    </row>
    <row r="73" s="4" customFormat="1" ht="22" customHeight="1" spans="1:11">
      <c r="A73" s="93" t="s">
        <v>188</v>
      </c>
      <c r="B73" s="94">
        <v>93291</v>
      </c>
      <c r="C73" s="56" t="s">
        <v>461</v>
      </c>
      <c r="D73" s="56">
        <v>10.5195048364809</v>
      </c>
      <c r="E73" s="56">
        <v>10.5195048364809</v>
      </c>
      <c r="F73" s="72">
        <v>1900</v>
      </c>
      <c r="G73" s="90">
        <f t="shared" si="1"/>
        <v>2000</v>
      </c>
      <c r="H73" s="91" t="s">
        <v>986</v>
      </c>
      <c r="I73" s="95"/>
    </row>
    <row r="74" s="4" customFormat="1" ht="22" customHeight="1" spans="1:11">
      <c r="A74" s="93" t="s">
        <v>646</v>
      </c>
      <c r="B74" s="94">
        <v>84081</v>
      </c>
      <c r="C74" s="56" t="s">
        <v>461</v>
      </c>
      <c r="D74" s="56">
        <v>12.1587263933671</v>
      </c>
      <c r="E74" s="56">
        <v>12.1587263933671</v>
      </c>
      <c r="F74" s="72">
        <v>2170</v>
      </c>
      <c r="G74" s="90">
        <f t="shared" si="1"/>
        <v>2270</v>
      </c>
      <c r="H74" s="91" t="s">
        <v>986</v>
      </c>
      <c r="I74" s="95"/>
    </row>
    <row r="75" s="4" customFormat="1" ht="22" customHeight="1" spans="1:11">
      <c r="A75" s="94" t="s">
        <v>253</v>
      </c>
      <c r="B75" s="94">
        <v>89506</v>
      </c>
      <c r="C75" s="56" t="s">
        <v>461</v>
      </c>
      <c r="D75" s="56">
        <v>11.9401635191156</v>
      </c>
      <c r="E75" s="56">
        <v>11.9401635191156</v>
      </c>
      <c r="F75" s="72">
        <v>2140</v>
      </c>
      <c r="G75" s="72">
        <f t="shared" si="1"/>
        <v>2240</v>
      </c>
      <c r="H75" s="91" t="s">
        <v>986</v>
      </c>
      <c r="I75" s="95"/>
    </row>
    <row r="76" s="4" customFormat="1" ht="22" customHeight="1" spans="1:11">
      <c r="A76" s="94" t="s">
        <v>647</v>
      </c>
      <c r="B76" s="94" t="s">
        <v>907</v>
      </c>
      <c r="C76" s="56" t="s">
        <v>461</v>
      </c>
      <c r="D76" s="56">
        <v>11.7216006448641</v>
      </c>
      <c r="E76" s="56">
        <v>11.7216006448641</v>
      </c>
      <c r="F76" s="72">
        <v>2100</v>
      </c>
      <c r="G76" s="72">
        <f t="shared" si="1"/>
        <v>2200</v>
      </c>
      <c r="H76" s="91" t="s">
        <v>986</v>
      </c>
      <c r="I76" s="95"/>
    </row>
    <row r="77" s="4" customFormat="1" ht="24" customHeight="1" spans="1:11">
      <c r="A77" s="56" t="s">
        <v>908</v>
      </c>
      <c r="B77" s="56" t="s">
        <v>909</v>
      </c>
      <c r="C77" s="56" t="s">
        <v>384</v>
      </c>
      <c r="D77" s="56">
        <v>12.6</v>
      </c>
      <c r="E77" s="56">
        <v>12.6</v>
      </c>
      <c r="F77" s="60">
        <v>2250</v>
      </c>
      <c r="G77" s="60">
        <f t="shared" si="1"/>
        <v>2350</v>
      </c>
      <c r="H77" s="91" t="s">
        <v>986</v>
      </c>
      <c r="I77" s="95"/>
    </row>
    <row r="78" s="4" customFormat="1" ht="24" customHeight="1" spans="1:11">
      <c r="A78" s="56" t="s">
        <v>910</v>
      </c>
      <c r="B78" s="56" t="s">
        <v>911</v>
      </c>
      <c r="C78" s="56" t="s">
        <v>384</v>
      </c>
      <c r="D78" s="56">
        <v>12.6</v>
      </c>
      <c r="E78" s="56">
        <v>12.6</v>
      </c>
      <c r="F78" s="60">
        <v>2250</v>
      </c>
      <c r="G78" s="60">
        <f t="shared" si="1"/>
        <v>2350</v>
      </c>
      <c r="H78" s="91" t="s">
        <v>986</v>
      </c>
      <c r="I78" s="95"/>
    </row>
    <row r="79" customFormat="1" ht="22" customHeight="1" spans="1:11">
      <c r="A79" s="56" t="s">
        <v>305</v>
      </c>
      <c r="B79" s="62">
        <v>65738</v>
      </c>
      <c r="C79" s="56" t="s">
        <v>461</v>
      </c>
      <c r="D79" s="56">
        <v>13.5</v>
      </c>
      <c r="E79" s="56">
        <v>13.5</v>
      </c>
      <c r="F79" s="60">
        <v>2400</v>
      </c>
      <c r="G79" s="60">
        <f t="shared" si="1"/>
        <v>2500</v>
      </c>
      <c r="H79" s="96" t="s">
        <v>986</v>
      </c>
      <c r="I79" s="95"/>
      <c r="K79" s="97"/>
    </row>
    <row r="80" customFormat="1" ht="22" customHeight="1" spans="1:11">
      <c r="A80" s="61" t="s">
        <v>288</v>
      </c>
      <c r="B80" s="62">
        <v>62025</v>
      </c>
      <c r="C80" s="56" t="s">
        <v>461</v>
      </c>
      <c r="D80" s="56">
        <v>13.5</v>
      </c>
      <c r="E80" s="56">
        <v>13.5</v>
      </c>
      <c r="F80" s="60">
        <v>2400</v>
      </c>
      <c r="G80" s="60">
        <f t="shared" si="1"/>
        <v>2500</v>
      </c>
      <c r="H80" s="96" t="s">
        <v>986</v>
      </c>
      <c r="I80" s="95"/>
      <c r="K80" s="97"/>
    </row>
    <row r="81" customFormat="1" ht="22" customHeight="1" spans="1:11">
      <c r="A81" s="98" t="s">
        <v>517</v>
      </c>
      <c r="B81" s="99">
        <v>62025</v>
      </c>
      <c r="C81" s="100" t="s">
        <v>461</v>
      </c>
      <c r="D81" s="100">
        <v>14.4</v>
      </c>
      <c r="E81" s="100">
        <v>14.4</v>
      </c>
      <c r="F81" s="101">
        <v>2550</v>
      </c>
      <c r="G81" s="102">
        <f t="shared" si="1"/>
        <v>2650</v>
      </c>
      <c r="H81" s="103" t="s">
        <v>986</v>
      </c>
      <c r="I81" s="104"/>
      <c r="K81" s="97"/>
    </row>
    <row r="82" ht="15.75"/>
    <row r="83" customFormat="1" ht="20" customHeight="1" spans="1:11">
      <c r="A83" s="105" t="s">
        <v>717</v>
      </c>
      <c r="B83" s="106"/>
      <c r="C83" s="107" t="s">
        <v>718</v>
      </c>
      <c r="D83" s="108"/>
      <c r="E83" s="108"/>
      <c r="F83" s="107"/>
      <c r="G83" s="107"/>
      <c r="H83" s="107"/>
      <c r="I83" s="109"/>
    </row>
    <row r="84" customFormat="1" ht="20" customHeight="1" spans="1:11">
      <c r="A84" s="110"/>
      <c r="B84" s="111"/>
      <c r="C84" s="112" t="s">
        <v>792</v>
      </c>
      <c r="D84" s="113"/>
      <c r="E84" s="113"/>
      <c r="F84" s="114"/>
      <c r="G84" s="114"/>
      <c r="H84" s="114"/>
      <c r="I84" s="115"/>
    </row>
    <row r="85" customFormat="1" ht="20" customHeight="1" spans="1:11">
      <c r="A85" s="110"/>
      <c r="B85" s="111"/>
      <c r="C85" s="112" t="s">
        <v>720</v>
      </c>
      <c r="D85" s="113"/>
      <c r="E85" s="113"/>
      <c r="F85" s="114"/>
      <c r="G85" s="114"/>
      <c r="H85" s="114"/>
      <c r="I85" s="115"/>
    </row>
    <row r="86" customFormat="1" ht="20" customHeight="1" spans="1:11">
      <c r="A86" s="110"/>
      <c r="B86" s="111"/>
      <c r="C86" s="112" t="s">
        <v>721</v>
      </c>
      <c r="D86" s="113"/>
      <c r="E86" s="113"/>
      <c r="F86" s="114"/>
      <c r="G86" s="114"/>
      <c r="H86" s="114"/>
      <c r="I86" s="115"/>
    </row>
    <row r="87" customFormat="1" ht="20" customHeight="1" spans="1:11">
      <c r="A87" s="110"/>
      <c r="B87" s="111"/>
      <c r="C87" s="112" t="s">
        <v>722</v>
      </c>
      <c r="D87" s="113"/>
      <c r="E87" s="113"/>
      <c r="F87" s="114"/>
      <c r="G87" s="114"/>
      <c r="H87" s="114"/>
      <c r="I87" s="115"/>
    </row>
    <row r="88" customFormat="1" ht="20" customHeight="1" spans="1:11">
      <c r="A88" s="110"/>
      <c r="B88" s="111"/>
      <c r="C88" s="112" t="s">
        <v>723</v>
      </c>
      <c r="D88" s="113"/>
      <c r="E88" s="113"/>
      <c r="F88" s="114"/>
      <c r="G88" s="114"/>
      <c r="H88" s="114"/>
      <c r="I88" s="115"/>
    </row>
    <row r="89" customFormat="1" ht="20" customHeight="1" spans="1:11">
      <c r="A89" s="110"/>
      <c r="B89" s="111"/>
      <c r="C89" s="112" t="s">
        <v>949</v>
      </c>
      <c r="D89" s="113"/>
      <c r="E89" s="113"/>
      <c r="F89" s="114"/>
      <c r="G89" s="114"/>
      <c r="H89" s="114"/>
      <c r="I89" s="115"/>
    </row>
    <row r="90" customFormat="1" ht="20" customHeight="1" spans="1:11">
      <c r="A90" s="110"/>
      <c r="B90" s="111"/>
      <c r="C90" s="112" t="s">
        <v>725</v>
      </c>
      <c r="D90" s="113"/>
      <c r="E90" s="113"/>
      <c r="F90" s="114"/>
      <c r="G90" s="114"/>
      <c r="H90" s="114"/>
      <c r="I90" s="115"/>
    </row>
    <row r="91" customFormat="1" ht="20" customHeight="1" spans="1:11">
      <c r="A91" s="110"/>
      <c r="B91" s="111"/>
      <c r="C91" s="112" t="s">
        <v>726</v>
      </c>
      <c r="D91" s="113"/>
      <c r="E91" s="113"/>
      <c r="F91" s="114"/>
      <c r="G91" s="114"/>
      <c r="H91" s="114"/>
      <c r="I91" s="115"/>
    </row>
    <row r="92" customFormat="1" ht="20" customHeight="1" spans="1:11">
      <c r="A92" s="110"/>
      <c r="B92" s="111"/>
      <c r="C92" s="112" t="s">
        <v>727</v>
      </c>
      <c r="D92" s="113"/>
      <c r="E92" s="113"/>
      <c r="F92" s="114"/>
      <c r="G92" s="114"/>
      <c r="H92" s="114"/>
      <c r="I92" s="115"/>
    </row>
    <row r="93" customFormat="1" ht="20" customHeight="1" spans="1:11">
      <c r="A93" s="110"/>
      <c r="B93" s="111"/>
      <c r="C93" s="112" t="s">
        <v>728</v>
      </c>
      <c r="D93" s="113"/>
      <c r="E93" s="113"/>
      <c r="F93" s="114"/>
      <c r="G93" s="114"/>
      <c r="H93" s="114"/>
      <c r="I93" s="115"/>
    </row>
    <row r="94" customFormat="1" ht="20" customHeight="1" spans="1:11">
      <c r="A94" s="110"/>
      <c r="B94" s="111"/>
      <c r="C94" s="112" t="s">
        <v>729</v>
      </c>
      <c r="D94" s="113"/>
      <c r="E94" s="113"/>
      <c r="F94" s="114"/>
      <c r="G94" s="114"/>
      <c r="H94" s="114"/>
      <c r="I94" s="115"/>
    </row>
    <row r="95" customFormat="1" ht="20" customHeight="1" spans="1:11">
      <c r="A95" s="110"/>
      <c r="B95" s="111"/>
      <c r="C95" s="112" t="s">
        <v>730</v>
      </c>
      <c r="D95" s="113"/>
      <c r="E95" s="113"/>
      <c r="F95" s="114"/>
      <c r="G95" s="114"/>
      <c r="H95" s="114"/>
      <c r="I95" s="115"/>
    </row>
    <row r="96" customFormat="1" ht="20" customHeight="1" spans="1:11">
      <c r="A96" s="116"/>
      <c r="B96" s="117"/>
      <c r="C96" s="118" t="s">
        <v>731</v>
      </c>
      <c r="D96" s="119"/>
      <c r="E96" s="119"/>
      <c r="F96" s="120"/>
      <c r="G96" s="120"/>
      <c r="H96" s="120"/>
      <c r="I96" s="121"/>
    </row>
    <row r="97" customFormat="1" ht="20" customHeight="1" spans="1:9">
      <c r="A97" s="122"/>
      <c r="B97" s="122"/>
      <c r="C97" s="123"/>
      <c r="D97" s="124"/>
      <c r="E97" s="124"/>
      <c r="F97" s="123"/>
      <c r="G97" s="123"/>
      <c r="H97" s="123"/>
      <c r="I97" s="123"/>
    </row>
    <row r="98" customFormat="1" ht="20" customHeight="1" spans="1:9">
      <c r="A98" s="105" t="s">
        <v>732</v>
      </c>
      <c r="B98" s="106"/>
      <c r="C98" s="125" t="s">
        <v>950</v>
      </c>
      <c r="D98" s="126"/>
      <c r="E98" s="126"/>
      <c r="F98" s="127"/>
      <c r="G98" s="127"/>
      <c r="H98" s="127"/>
      <c r="I98" s="128"/>
    </row>
    <row r="99" customFormat="1" ht="20" customHeight="1" spans="1:9">
      <c r="A99" s="110"/>
      <c r="B99" s="129"/>
      <c r="C99" s="130" t="s">
        <v>995</v>
      </c>
      <c r="D99" s="131"/>
      <c r="E99" s="131"/>
      <c r="F99" s="132"/>
      <c r="G99" s="132"/>
      <c r="H99" s="132"/>
      <c r="I99" s="133"/>
    </row>
    <row r="100" customFormat="1" ht="20" customHeight="1" spans="1:9">
      <c r="A100" s="110"/>
      <c r="B100" s="129"/>
      <c r="C100" s="134" t="s">
        <v>951</v>
      </c>
      <c r="D100" s="135"/>
      <c r="E100" s="135"/>
      <c r="F100" s="136"/>
      <c r="G100" s="136"/>
      <c r="H100" s="136"/>
      <c r="I100" s="137"/>
    </row>
    <row r="101" customFormat="1" ht="20" customHeight="1" spans="1:9">
      <c r="A101" s="110"/>
      <c r="B101" s="129"/>
      <c r="C101" s="134" t="s">
        <v>952</v>
      </c>
      <c r="D101" s="135"/>
      <c r="E101" s="135"/>
      <c r="F101" s="136"/>
      <c r="G101" s="136"/>
      <c r="H101" s="136"/>
      <c r="I101" s="137"/>
    </row>
    <row r="102" customFormat="1" ht="20" customHeight="1" spans="1:9">
      <c r="A102" s="110"/>
      <c r="B102" s="129"/>
      <c r="C102" s="134" t="s">
        <v>797</v>
      </c>
      <c r="D102" s="135"/>
      <c r="E102" s="135"/>
      <c r="F102" s="136"/>
      <c r="G102" s="136"/>
      <c r="H102" s="136"/>
      <c r="I102" s="137"/>
    </row>
    <row r="103" customFormat="1" ht="20" customHeight="1" spans="1:9">
      <c r="A103" s="116"/>
      <c r="B103" s="117"/>
      <c r="C103" s="138" t="s">
        <v>953</v>
      </c>
      <c r="D103" s="139"/>
      <c r="E103" s="139"/>
      <c r="F103" s="140"/>
      <c r="G103" s="140"/>
      <c r="H103" s="140"/>
      <c r="I103" s="141"/>
    </row>
    <row r="104" customFormat="1" ht="20" customHeight="1" spans="1:9">
      <c r="A104" s="122"/>
      <c r="B104" s="122"/>
      <c r="C104" s="142"/>
      <c r="D104" s="1"/>
      <c r="E104" s="1"/>
      <c r="F104" s="142"/>
      <c r="G104" s="142"/>
      <c r="H104" s="142"/>
      <c r="I104" s="142"/>
    </row>
    <row r="105" customFormat="1" ht="20" customHeight="1" spans="1:9">
      <c r="A105" s="105" t="s">
        <v>732</v>
      </c>
      <c r="B105" s="106"/>
      <c r="C105" s="143" t="s">
        <v>733</v>
      </c>
      <c r="D105" s="144"/>
      <c r="E105" s="144"/>
      <c r="F105" s="144"/>
      <c r="G105" s="144"/>
      <c r="H105" s="144"/>
      <c r="I105" s="145"/>
    </row>
    <row r="106" customFormat="1" ht="20" customHeight="1" spans="1:9">
      <c r="A106" s="110"/>
      <c r="B106" s="129"/>
      <c r="C106" s="146" t="s">
        <v>734</v>
      </c>
      <c r="D106" s="147"/>
      <c r="E106" s="147"/>
      <c r="F106" s="147"/>
      <c r="G106" s="147"/>
      <c r="H106" s="147"/>
      <c r="I106" s="148"/>
    </row>
    <row r="107" customFormat="1" ht="20" customHeight="1" spans="1:9">
      <c r="A107" s="110"/>
      <c r="B107" s="129"/>
      <c r="C107" s="149" t="s">
        <v>735</v>
      </c>
      <c r="D107" s="150"/>
      <c r="E107" s="150"/>
      <c r="F107" s="150"/>
      <c r="G107" s="150"/>
      <c r="H107" s="150"/>
      <c r="I107" s="151"/>
    </row>
    <row r="108" customFormat="1" ht="20" customHeight="1" spans="1:9">
      <c r="A108" s="110"/>
      <c r="B108" s="129"/>
      <c r="C108" s="149" t="s">
        <v>736</v>
      </c>
      <c r="D108" s="150"/>
      <c r="E108" s="150"/>
      <c r="F108" s="150"/>
      <c r="G108" s="150"/>
      <c r="H108" s="150"/>
      <c r="I108" s="151"/>
    </row>
    <row r="109" customFormat="1" ht="20" customHeight="1" spans="1:9">
      <c r="A109" s="116"/>
      <c r="B109" s="117"/>
      <c r="C109" s="152" t="s">
        <v>737</v>
      </c>
      <c r="D109" s="153"/>
      <c r="E109" s="153"/>
      <c r="F109" s="153"/>
      <c r="G109" s="153"/>
      <c r="H109" s="153"/>
      <c r="I109" s="154"/>
    </row>
    <row r="110" customFormat="1" ht="20" customHeight="1" spans="1:9">
      <c r="A110" s="155"/>
      <c r="B110" s="155"/>
      <c r="C110" s="155"/>
      <c r="D110" s="155"/>
      <c r="E110" s="155"/>
      <c r="F110" s="155"/>
      <c r="G110" s="155"/>
      <c r="H110" s="155"/>
      <c r="I110" s="155"/>
    </row>
    <row r="111" customFormat="1" ht="20" customHeight="1" spans="1:9">
      <c r="A111" s="105" t="s">
        <v>738</v>
      </c>
      <c r="B111" s="106"/>
      <c r="C111" s="156" t="s">
        <v>739</v>
      </c>
      <c r="D111" s="108"/>
      <c r="E111" s="108"/>
      <c r="F111" s="157"/>
      <c r="G111" s="157"/>
      <c r="H111" s="157"/>
      <c r="I111" s="158"/>
    </row>
    <row r="112" customFormat="1" ht="20" customHeight="1" spans="1:9">
      <c r="A112" s="110"/>
      <c r="B112" s="129"/>
      <c r="C112" s="159" t="s">
        <v>799</v>
      </c>
      <c r="D112" s="160"/>
      <c r="E112" s="160"/>
      <c r="F112" s="161"/>
      <c r="G112" s="161"/>
      <c r="H112" s="161"/>
      <c r="I112" s="162"/>
    </row>
    <row r="113" customFormat="1" ht="20" customHeight="1" spans="1:9">
      <c r="A113" s="110"/>
      <c r="B113" s="129"/>
      <c r="C113" s="159" t="s">
        <v>800</v>
      </c>
      <c r="D113" s="160"/>
      <c r="E113" s="160"/>
      <c r="F113" s="161"/>
      <c r="G113" s="161"/>
      <c r="H113" s="161"/>
      <c r="I113" s="162"/>
    </row>
    <row r="114" customFormat="1" ht="20" customHeight="1" spans="1:9">
      <c r="A114" s="110"/>
      <c r="B114" s="129"/>
      <c r="C114" s="159" t="s">
        <v>801</v>
      </c>
      <c r="D114" s="160"/>
      <c r="E114" s="160"/>
      <c r="F114" s="161"/>
      <c r="G114" s="161"/>
      <c r="H114" s="161"/>
      <c r="I114" s="162"/>
    </row>
    <row r="115" customFormat="1" ht="20" customHeight="1" spans="1:9">
      <c r="A115" s="110"/>
      <c r="B115" s="129"/>
      <c r="C115" s="159" t="s">
        <v>802</v>
      </c>
      <c r="D115" s="160"/>
      <c r="E115" s="160"/>
      <c r="F115" s="161"/>
      <c r="G115" s="161"/>
      <c r="H115" s="161"/>
      <c r="I115" s="162"/>
    </row>
    <row r="116" customFormat="1" ht="20" customHeight="1" spans="1:9">
      <c r="A116" s="110"/>
      <c r="B116" s="129"/>
      <c r="C116" s="159" t="s">
        <v>803</v>
      </c>
      <c r="D116" s="160"/>
      <c r="E116" s="160"/>
      <c r="F116" s="161"/>
      <c r="G116" s="161"/>
      <c r="H116" s="161"/>
      <c r="I116" s="162"/>
    </row>
    <row r="117" customFormat="1" ht="20" customHeight="1" spans="1:9">
      <c r="A117" s="110"/>
      <c r="B117" s="129"/>
      <c r="C117" s="163" t="s">
        <v>804</v>
      </c>
      <c r="D117" s="160"/>
      <c r="E117" s="160"/>
      <c r="F117" s="164"/>
      <c r="G117" s="164"/>
      <c r="H117" s="164"/>
      <c r="I117" s="165"/>
    </row>
    <row r="118" customFormat="1" ht="20" customHeight="1" spans="1:9">
      <c r="A118" s="110"/>
      <c r="B118" s="129"/>
      <c r="C118" s="159" t="s">
        <v>805</v>
      </c>
      <c r="D118" s="160"/>
      <c r="E118" s="160"/>
      <c r="F118" s="161"/>
      <c r="G118" s="161"/>
      <c r="H118" s="161"/>
      <c r="I118" s="162"/>
    </row>
    <row r="119" customFormat="1" ht="20" customHeight="1" spans="1:9">
      <c r="A119" s="110"/>
      <c r="B119" s="129"/>
      <c r="C119" s="159" t="s">
        <v>806</v>
      </c>
      <c r="D119" s="160"/>
      <c r="E119" s="160"/>
      <c r="F119" s="161"/>
      <c r="G119" s="161"/>
      <c r="H119" s="161"/>
      <c r="I119" s="162"/>
    </row>
    <row r="120" customFormat="1" ht="20" customHeight="1" spans="1:9">
      <c r="A120" s="110"/>
      <c r="B120" s="129"/>
      <c r="C120" s="159" t="s">
        <v>807</v>
      </c>
      <c r="D120" s="160"/>
      <c r="E120" s="160"/>
      <c r="F120" s="161"/>
      <c r="G120" s="161"/>
      <c r="H120" s="161"/>
      <c r="I120" s="162"/>
    </row>
    <row r="121" customFormat="1" ht="20" customHeight="1" spans="1:9">
      <c r="A121" s="110"/>
      <c r="B121" s="129"/>
      <c r="C121" s="159" t="s">
        <v>808</v>
      </c>
      <c r="D121" s="160"/>
      <c r="E121" s="160"/>
      <c r="F121" s="161"/>
      <c r="G121" s="161"/>
      <c r="H121" s="161"/>
      <c r="I121" s="162"/>
    </row>
    <row r="122" customFormat="1" ht="20" customHeight="1" spans="1:9">
      <c r="A122" s="116"/>
      <c r="B122" s="117"/>
      <c r="C122" s="166" t="s">
        <v>809</v>
      </c>
      <c r="D122" s="167"/>
      <c r="E122" s="167"/>
      <c r="F122" s="168"/>
      <c r="G122" s="168"/>
      <c r="H122" s="168"/>
      <c r="I122" s="169"/>
    </row>
  </sheetData>
  <mergeCells count="67">
    <mergeCell ref="A1:I1"/>
    <mergeCell ref="A2:I2"/>
    <mergeCell ref="A3:I3"/>
    <mergeCell ref="A4:I4"/>
    <mergeCell ref="A5:I5"/>
    <mergeCell ref="A6:I6"/>
    <mergeCell ref="A7:I7"/>
    <mergeCell ref="G8:I8"/>
    <mergeCell ref="A12:I12"/>
    <mergeCell ref="A13:I13"/>
    <mergeCell ref="A14:I14"/>
    <mergeCell ref="C15:E15"/>
    <mergeCell ref="A17:B17"/>
    <mergeCell ref="F17:G17"/>
    <mergeCell ref="A18:B18"/>
    <mergeCell ref="A19:B19"/>
    <mergeCell ref="C83:I83"/>
    <mergeCell ref="C84:I84"/>
    <mergeCell ref="C85:I85"/>
    <mergeCell ref="C86:I86"/>
    <mergeCell ref="C87:I87"/>
    <mergeCell ref="C88:I88"/>
    <mergeCell ref="C89:I89"/>
    <mergeCell ref="C90:I90"/>
    <mergeCell ref="C91:I91"/>
    <mergeCell ref="C92:I92"/>
    <mergeCell ref="C93:I93"/>
    <mergeCell ref="C94:I94"/>
    <mergeCell ref="C95:I95"/>
    <mergeCell ref="C96:I96"/>
    <mergeCell ref="C98:I98"/>
    <mergeCell ref="C99:I99"/>
    <mergeCell ref="C100:I100"/>
    <mergeCell ref="C101:I101"/>
    <mergeCell ref="C102:I102"/>
    <mergeCell ref="C103:I103"/>
    <mergeCell ref="C105:I105"/>
    <mergeCell ref="C106:I106"/>
    <mergeCell ref="C107:I107"/>
    <mergeCell ref="C108:I108"/>
    <mergeCell ref="C109:I109"/>
    <mergeCell ref="A110:I110"/>
    <mergeCell ref="C111:I111"/>
    <mergeCell ref="C112:I112"/>
    <mergeCell ref="C113:I113"/>
    <mergeCell ref="C114:I114"/>
    <mergeCell ref="C115:I115"/>
    <mergeCell ref="C116:I116"/>
    <mergeCell ref="C117:I117"/>
    <mergeCell ref="C118:I118"/>
    <mergeCell ref="C119:I119"/>
    <mergeCell ref="C120:I120"/>
    <mergeCell ref="C121:I121"/>
    <mergeCell ref="C122:I122"/>
    <mergeCell ref="A15:A16"/>
    <mergeCell ref="B15:B16"/>
    <mergeCell ref="F9:F11"/>
    <mergeCell ref="H15:H16"/>
    <mergeCell ref="I15:I16"/>
    <mergeCell ref="I17:I30"/>
    <mergeCell ref="I33:I42"/>
    <mergeCell ref="I43:I81"/>
    <mergeCell ref="A83:B96"/>
    <mergeCell ref="A98:B103"/>
    <mergeCell ref="A105:B109"/>
    <mergeCell ref="A111:B122"/>
    <mergeCell ref="G9:I11"/>
  </mergeCells>
  <conditionalFormatting sqref="A7:I7">
    <cfRule type="dataBar" priority="32767">
      <dataBar>
        <cfvo type="min"/>
        <cfvo type="max"/>
        <color indexed="65"/>
      </dataBar>
      <extLst>
        <ext xmlns:x14="http://schemas.microsoft.com/office/spreadsheetml/2009/9/main" uri="{B025F937-C7B1-47D3-B67F-A62EFF666E3E}">
          <x14:id>{7b041a34-0dc1-400d-8200-b6bf8d5f3bd9}</x14:id>
        </ext>
      </extLst>
    </cfRule>
    <cfRule type="dataBar" priority="44">
      <dataBar>
        <cfvo type="min"/>
        <cfvo type="max"/>
        <color rgb="FF638EC6"/>
      </dataBar>
      <extLst>
        <ext xmlns:x14="http://schemas.microsoft.com/office/spreadsheetml/2009/9/main" uri="{B025F937-C7B1-47D3-B67F-A62EFF666E3E}">
          <x14:id>{e3a6849c-37a3-4a5e-afb1-7c3fc538faed}</x14:id>
        </ext>
      </extLst>
    </cfRule>
    <cfRule type="colorScale" priority="43">
      <colorScale>
        <cfvo type="min"/>
        <cfvo type="percentile" val="50"/>
        <cfvo type="max"/>
        <color rgb="FFF8696B"/>
        <color rgb="FFFFEB84"/>
        <color rgb="FF63BE7B"/>
      </colorScale>
    </cfRule>
  </conditionalFormatting>
  <conditionalFormatting sqref="A14">
    <cfRule type="colorScale" priority="41">
      <colorScale>
        <cfvo type="min"/>
        <cfvo type="percentile" val="50"/>
        <cfvo type="max"/>
        <color rgb="FFF8696B"/>
        <color rgb="FFFFEB84"/>
        <color rgb="FF63BE7B"/>
      </colorScale>
    </cfRule>
    <cfRule type="dataBar" priority="32768">
      <dataBar>
        <cfvo type="min"/>
        <cfvo type="max"/>
        <color indexed="65"/>
      </dataBar>
      <extLst>
        <ext xmlns:x14="http://schemas.microsoft.com/office/spreadsheetml/2009/9/main" uri="{B025F937-C7B1-47D3-B67F-A62EFF666E3E}">
          <x14:id>{122889fc-c11a-41f7-8ea1-b70ea0258275}</x14:id>
        </ext>
      </extLst>
    </cfRule>
    <cfRule type="dataBar" priority="42">
      <dataBar>
        <cfvo type="min"/>
        <cfvo type="max"/>
        <color rgb="FF638EC6"/>
      </dataBar>
      <extLst>
        <ext xmlns:x14="http://schemas.microsoft.com/office/spreadsheetml/2009/9/main" uri="{B025F937-C7B1-47D3-B67F-A62EFF666E3E}">
          <x14:id>{c533f527-d7e7-4811-ab0a-ccdde95ff1ff}</x14:id>
        </ext>
      </extLst>
    </cfRule>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7b041a34-0dc1-400d-8200-b6bf8d5f3bd9}">
            <x14:dataBar minLength="10" maxLength="90" negativeBarColorSameAsPositive="1" axisPosition="none">
              <x14:cfvo type="min"/>
              <x14:cfvo type="max"/>
              <x14:axisColor indexed="65"/>
            </x14:dataBar>
          </x14:cfRule>
          <x14:cfRule type="dataBar" id="{e3a6849c-37a3-4a5e-afb1-7c3fc538faed}">
            <x14:dataBar minLength="10" maxLength="90" negativeBarColorSameAsPositive="1" axisPosition="none">
              <x14:cfvo type="min"/>
              <x14:cfvo type="max"/>
              <x14:axisColor indexed="65"/>
            </x14:dataBar>
          </x14:cfRule>
          <xm:sqref>A7:I7</xm:sqref>
        </x14:conditionalFormatting>
        <x14:conditionalFormatting xmlns:xm="http://schemas.microsoft.com/office/excel/2006/main">
          <x14:cfRule type="dataBar" id="{122889fc-c11a-41f7-8ea1-b70ea0258275}">
            <x14:dataBar minLength="10" maxLength="90" negativeBarColorSameAsPositive="1" axisPosition="none">
              <x14:cfvo type="min"/>
              <x14:cfvo type="max"/>
              <x14:axisColor indexed="65"/>
            </x14:dataBar>
          </x14:cfRule>
          <x14:cfRule type="dataBar" id="{c533f527-d7e7-4811-ab0a-ccdde95ff1ff}">
            <x14:dataBar minLength="10" maxLength="90" negativeBarColorSameAsPositive="1" axisPosition="none">
              <x14:cfvo type="min"/>
              <x14:cfvo type="max"/>
              <x14:axisColor indexed="65"/>
            </x14:dataBar>
          </x14:cfRule>
          <xm:sqref>A14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12</vt:i4>
      </vt:variant>
    </vt:vector>
  </HeadingPairs>
  <TitlesOfParts>
    <vt:vector size="12" baseType="lpstr">
      <vt:lpstr>中美海运船期表</vt:lpstr>
      <vt:lpstr>中英海运船期表</vt:lpstr>
      <vt:lpstr>渠道汇总</vt:lpstr>
      <vt:lpstr>锁仓服务</vt:lpstr>
      <vt:lpstr>西雅图卡派</vt:lpstr>
      <vt:lpstr>美东极速达十二仓</vt:lpstr>
      <vt:lpstr>休斯顿直航线</vt:lpstr>
      <vt:lpstr>上海合德快船20天</vt:lpstr>
      <vt:lpstr>EMC定提18天</vt:lpstr>
      <vt:lpstr>华东快船18天</vt:lpstr>
      <vt:lpstr>上海EXX快船17天</vt:lpstr>
      <vt:lpstr>美森极速达12天提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天选之子</dc:creator>
  <cp:lastModifiedBy>兰笑笑</cp:lastModifiedBy>
  <dcterms:created xsi:type="dcterms:W3CDTF">2016-12-02T00:54:00Z</dcterms:created>
  <dcterms:modified xsi:type="dcterms:W3CDTF">2026-10-07T12:56:21Z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ReadingLayout">
    <vt:bool>true</vt:bool>
  </property>
  <property fmtid="{D5CDD505-2E9C-101B-9397-08002B2CF9AE}" pid="4" name="KSOProductBuildVer">
    <vt:lpwstr>2052-12.1.0.28505</vt:lpwstr>
  </property>
  <property fmtid="{D5CDD505-2E9C-101B-9397-08002B2CF9AE}" pid="5" name="ICV">
    <vt:lpwstr>0E0506B4F13B4F5AB8080CCE7C6583FE_13</vt:lpwstr>
  </property>
</Properties>
</file>